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tabRatio="758"/>
  </bookViews>
  <sheets>
    <sheet name="МЕНЮ " sheetId="17" r:id="rId1"/>
    <sheet name="варианты реализации меню" sheetId="9" r:id="rId2"/>
  </sheets>
  <definedNames>
    <definedName name="_xlnm.Print_Area" localSheetId="0">'МЕНЮ '!$A$1:$O$511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3" i="17" l="1"/>
  <c r="E70" i="17" l="1"/>
  <c r="F70" i="17"/>
  <c r="G70" i="17"/>
  <c r="H70" i="17"/>
  <c r="I70" i="17"/>
  <c r="J70" i="17"/>
  <c r="K70" i="17"/>
  <c r="L70" i="17"/>
  <c r="M70" i="17"/>
  <c r="N70" i="17"/>
  <c r="O70" i="17"/>
  <c r="E26" i="17"/>
  <c r="F26" i="17"/>
  <c r="G26" i="17"/>
  <c r="H26" i="17"/>
  <c r="I26" i="17"/>
  <c r="J26" i="17"/>
  <c r="K26" i="17"/>
  <c r="L26" i="17"/>
  <c r="M26" i="17"/>
  <c r="N26" i="17"/>
  <c r="O26" i="17"/>
  <c r="E158" i="17"/>
  <c r="F158" i="17"/>
  <c r="G158" i="17"/>
  <c r="H158" i="17"/>
  <c r="I158" i="17"/>
  <c r="J158" i="17"/>
  <c r="K158" i="17"/>
  <c r="L158" i="17"/>
  <c r="M158" i="17"/>
  <c r="N158" i="17"/>
  <c r="O158" i="17"/>
  <c r="E138" i="17"/>
  <c r="F138" i="17"/>
  <c r="G138" i="17"/>
  <c r="H138" i="17"/>
  <c r="I138" i="17"/>
  <c r="J138" i="17"/>
  <c r="K138" i="17"/>
  <c r="L138" i="17"/>
  <c r="M138" i="17"/>
  <c r="N138" i="17"/>
  <c r="O138" i="17"/>
  <c r="E146" i="17"/>
  <c r="F146" i="17"/>
  <c r="G146" i="17"/>
  <c r="H146" i="17"/>
  <c r="I146" i="17"/>
  <c r="J146" i="17"/>
  <c r="K146" i="17"/>
  <c r="L146" i="17"/>
  <c r="M146" i="17"/>
  <c r="N146" i="17"/>
  <c r="O146" i="17"/>
  <c r="E62" i="17"/>
  <c r="F62" i="17"/>
  <c r="G62" i="17"/>
  <c r="H62" i="17"/>
  <c r="I62" i="17"/>
  <c r="J62" i="17"/>
  <c r="K62" i="17"/>
  <c r="L62" i="17"/>
  <c r="M62" i="17"/>
  <c r="N62" i="17"/>
  <c r="O62" i="17"/>
  <c r="E19" i="17"/>
  <c r="F19" i="17"/>
  <c r="G19" i="17"/>
  <c r="H19" i="17"/>
  <c r="I19" i="17"/>
  <c r="J19" i="17"/>
  <c r="K19" i="17"/>
  <c r="L19" i="17"/>
  <c r="M19" i="17"/>
  <c r="N19" i="17"/>
  <c r="O19" i="17"/>
  <c r="E130" i="17"/>
  <c r="F130" i="17"/>
  <c r="G130" i="17"/>
  <c r="H130" i="17"/>
  <c r="I130" i="17"/>
  <c r="J130" i="17"/>
  <c r="K130" i="17"/>
  <c r="L130" i="17"/>
  <c r="M130" i="17"/>
  <c r="N130" i="17"/>
  <c r="O130" i="17"/>
  <c r="D130" i="17"/>
  <c r="E106" i="17"/>
  <c r="F106" i="17"/>
  <c r="G106" i="17"/>
  <c r="H106" i="17"/>
  <c r="I106" i="17"/>
  <c r="J106" i="17"/>
  <c r="K106" i="17"/>
  <c r="L106" i="17"/>
  <c r="M106" i="17"/>
  <c r="N106" i="17"/>
  <c r="O106" i="17"/>
  <c r="D106" i="17"/>
  <c r="D62" i="17"/>
  <c r="E76" i="17"/>
  <c r="F76" i="17"/>
  <c r="G76" i="17"/>
  <c r="H76" i="17"/>
  <c r="I76" i="17"/>
  <c r="J76" i="17"/>
  <c r="K76" i="17"/>
  <c r="L76" i="17"/>
  <c r="M76" i="17"/>
  <c r="N76" i="17"/>
  <c r="O76" i="17"/>
  <c r="D76" i="17"/>
  <c r="E152" i="17"/>
  <c r="F152" i="17"/>
  <c r="G152" i="17"/>
  <c r="H152" i="17"/>
  <c r="I152" i="17"/>
  <c r="J152" i="17"/>
  <c r="K152" i="17"/>
  <c r="L152" i="17"/>
  <c r="M152" i="17"/>
  <c r="N152" i="17"/>
  <c r="O152" i="17"/>
  <c r="D152" i="17"/>
  <c r="D138" i="17"/>
  <c r="D122" i="17"/>
  <c r="E122" i="17"/>
  <c r="F122" i="17"/>
  <c r="G122" i="17"/>
  <c r="H122" i="17"/>
  <c r="I122" i="17"/>
  <c r="J122" i="17"/>
  <c r="K122" i="17"/>
  <c r="L122" i="17"/>
  <c r="M122" i="17"/>
  <c r="N122" i="17"/>
  <c r="O122" i="17"/>
  <c r="E114" i="17"/>
  <c r="F114" i="17"/>
  <c r="G114" i="17"/>
  <c r="H114" i="17"/>
  <c r="I114" i="17"/>
  <c r="J114" i="17"/>
  <c r="K114" i="17"/>
  <c r="L114" i="17"/>
  <c r="M114" i="17"/>
  <c r="N114" i="17"/>
  <c r="O114" i="17"/>
  <c r="D114" i="17"/>
  <c r="E50" i="17"/>
  <c r="F50" i="17"/>
  <c r="G50" i="17"/>
  <c r="H50" i="17"/>
  <c r="I50" i="17"/>
  <c r="J50" i="17"/>
  <c r="K50" i="17"/>
  <c r="L50" i="17"/>
  <c r="M50" i="17"/>
  <c r="N50" i="17"/>
  <c r="O50" i="17"/>
  <c r="E42" i="17"/>
  <c r="F42" i="17"/>
  <c r="G42" i="17"/>
  <c r="H42" i="17"/>
  <c r="I42" i="17"/>
  <c r="J42" i="17"/>
  <c r="K42" i="17"/>
  <c r="L42" i="17"/>
  <c r="M42" i="17"/>
  <c r="N42" i="17"/>
  <c r="O42" i="17"/>
  <c r="E35" i="17"/>
  <c r="F35" i="17"/>
  <c r="G35" i="17"/>
  <c r="H35" i="17"/>
  <c r="I35" i="17"/>
  <c r="J35" i="17"/>
  <c r="K35" i="17"/>
  <c r="L35" i="17"/>
  <c r="M35" i="17"/>
  <c r="N35" i="17"/>
  <c r="O35" i="17"/>
  <c r="D35" i="17"/>
  <c r="D158" i="17" l="1"/>
  <c r="E98" i="17"/>
  <c r="F98" i="17"/>
  <c r="G98" i="17"/>
  <c r="H98" i="17"/>
  <c r="I98" i="17"/>
  <c r="J98" i="17"/>
  <c r="K98" i="17"/>
  <c r="L98" i="17"/>
  <c r="M98" i="17"/>
  <c r="N98" i="17"/>
  <c r="O98" i="17"/>
  <c r="D98" i="17"/>
  <c r="E83" i="17"/>
  <c r="F83" i="17"/>
  <c r="G83" i="17"/>
  <c r="H83" i="17"/>
  <c r="I83" i="17"/>
  <c r="J83" i="17"/>
  <c r="K83" i="17"/>
  <c r="L83" i="17"/>
  <c r="M83" i="17"/>
  <c r="N83" i="17"/>
  <c r="O83" i="17"/>
  <c r="D83" i="17"/>
  <c r="D70" i="17"/>
  <c r="D159" i="17" l="1"/>
  <c r="D56" i="17"/>
  <c r="D50" i="17"/>
  <c r="D42" i="17"/>
  <c r="D19" i="17"/>
  <c r="D26" i="17"/>
  <c r="H27" i="17" l="1"/>
  <c r="O43" i="17"/>
  <c r="D43" i="17"/>
  <c r="I27" i="17"/>
  <c r="F27" i="17"/>
  <c r="G27" i="17"/>
  <c r="E27" i="17"/>
  <c r="D27" i="17"/>
  <c r="N159" i="17" l="1"/>
  <c r="M159" i="17"/>
  <c r="L159" i="17"/>
  <c r="K159" i="17"/>
  <c r="J159" i="17"/>
  <c r="I159" i="17"/>
  <c r="H159" i="17"/>
  <c r="G159" i="17"/>
  <c r="O159" i="17"/>
  <c r="F159" i="17"/>
  <c r="E159" i="17"/>
  <c r="D84" i="17" l="1"/>
  <c r="F84" i="17"/>
  <c r="G84" i="17"/>
  <c r="I84" i="17"/>
  <c r="K84" i="17"/>
  <c r="M84" i="17"/>
  <c r="E84" i="17"/>
  <c r="O84" i="17"/>
  <c r="H84" i="17"/>
  <c r="J84" i="17"/>
  <c r="L84" i="17"/>
  <c r="N84" i="17"/>
  <c r="O27" i="17"/>
  <c r="J27" i="17"/>
  <c r="K27" i="17"/>
  <c r="L27" i="17"/>
  <c r="M27" i="17"/>
  <c r="N27" i="17"/>
  <c r="D146" i="17"/>
  <c r="D166" i="17" s="1"/>
  <c r="D167" i="17" s="1"/>
  <c r="D168" i="17" s="1"/>
  <c r="D91" i="17"/>
  <c r="E91" i="17"/>
  <c r="F91" i="17"/>
  <c r="O91" i="17"/>
  <c r="G91" i="17"/>
  <c r="H91" i="17"/>
  <c r="I91" i="17"/>
  <c r="J91" i="17"/>
  <c r="K91" i="17"/>
  <c r="L91" i="17"/>
  <c r="M91" i="17"/>
  <c r="N91" i="17"/>
  <c r="O56" i="17"/>
  <c r="N56" i="17"/>
  <c r="M56" i="17"/>
  <c r="L56" i="17"/>
  <c r="K56" i="17"/>
  <c r="J56" i="17"/>
  <c r="I56" i="17"/>
  <c r="I131" i="17"/>
  <c r="H56" i="17"/>
  <c r="G56" i="17"/>
  <c r="F56" i="17"/>
  <c r="E56" i="17"/>
  <c r="L163" i="17" l="1"/>
  <c r="L164" i="17" s="1"/>
  <c r="L165" i="17" s="1"/>
  <c r="E164" i="17"/>
  <c r="E165" i="17" s="1"/>
  <c r="H163" i="17"/>
  <c r="H164" i="17" s="1"/>
  <c r="H165" i="17" s="1"/>
  <c r="K163" i="17"/>
  <c r="K164" i="17" s="1"/>
  <c r="K165" i="17" s="1"/>
  <c r="D163" i="17"/>
  <c r="D169" i="17" s="1"/>
  <c r="D170" i="17" s="1"/>
  <c r="D171" i="17" s="1"/>
  <c r="N163" i="17"/>
  <c r="N164" i="17" s="1"/>
  <c r="N165" i="17" s="1"/>
  <c r="O163" i="17"/>
  <c r="O164" i="17" s="1"/>
  <c r="O165" i="17" s="1"/>
  <c r="M163" i="17"/>
  <c r="M164" i="17" s="1"/>
  <c r="M165" i="17" s="1"/>
  <c r="I163" i="17"/>
  <c r="I164" i="17" s="1"/>
  <c r="I165" i="17" s="1"/>
  <c r="F163" i="17"/>
  <c r="F164" i="17" s="1"/>
  <c r="F165" i="17" s="1"/>
  <c r="J163" i="17"/>
  <c r="J164" i="17" s="1"/>
  <c r="J165" i="17" s="1"/>
  <c r="G163" i="17"/>
  <c r="G164" i="17" s="1"/>
  <c r="G165" i="17" s="1"/>
  <c r="F166" i="17"/>
  <c r="F167" i="17" s="1"/>
  <c r="F168" i="17" s="1"/>
  <c r="H166" i="17"/>
  <c r="H167" i="17" s="1"/>
  <c r="H168" i="17" s="1"/>
  <c r="L166" i="17"/>
  <c r="L167" i="17" s="1"/>
  <c r="L168" i="17" s="1"/>
  <c r="N166" i="17"/>
  <c r="N167" i="17" s="1"/>
  <c r="N168" i="17" s="1"/>
  <c r="J166" i="17"/>
  <c r="J167" i="17" s="1"/>
  <c r="J168" i="17" s="1"/>
  <c r="O166" i="17"/>
  <c r="O167" i="17" s="1"/>
  <c r="O168" i="17" s="1"/>
  <c r="E166" i="17"/>
  <c r="E167" i="17" s="1"/>
  <c r="E168" i="17" s="1"/>
  <c r="G166" i="17"/>
  <c r="G167" i="17" s="1"/>
  <c r="G168" i="17" s="1"/>
  <c r="I166" i="17"/>
  <c r="I167" i="17" s="1"/>
  <c r="I168" i="17" s="1"/>
  <c r="K166" i="17"/>
  <c r="K167" i="17" s="1"/>
  <c r="K168" i="17" s="1"/>
  <c r="M166" i="17"/>
  <c r="M167" i="17" s="1"/>
  <c r="M168" i="17" s="1"/>
  <c r="E43" i="17"/>
  <c r="G43" i="17"/>
  <c r="J43" i="17"/>
  <c r="K43" i="17"/>
  <c r="L43" i="17"/>
  <c r="M43" i="17"/>
  <c r="F43" i="17"/>
  <c r="H43" i="17"/>
  <c r="I43" i="17"/>
  <c r="N43" i="17"/>
  <c r="G115" i="17"/>
  <c r="I115" i="17"/>
  <c r="F57" i="17"/>
  <c r="H115" i="17"/>
  <c r="E147" i="17"/>
  <c r="E57" i="17"/>
  <c r="M57" i="17"/>
  <c r="G57" i="17"/>
  <c r="L147" i="17"/>
  <c r="N131" i="17"/>
  <c r="K131" i="17"/>
  <c r="L115" i="17"/>
  <c r="M99" i="17"/>
  <c r="J99" i="17"/>
  <c r="G99" i="17"/>
  <c r="O99" i="17"/>
  <c r="K99" i="17"/>
  <c r="I99" i="17"/>
  <c r="M131" i="17"/>
  <c r="G131" i="17"/>
  <c r="D131" i="17"/>
  <c r="D99" i="17"/>
  <c r="F131" i="17"/>
  <c r="F99" i="17"/>
  <c r="G147" i="17"/>
  <c r="I147" i="17"/>
  <c r="L57" i="17"/>
  <c r="M147" i="17"/>
  <c r="N71" i="17"/>
  <c r="F71" i="17"/>
  <c r="D71" i="17"/>
  <c r="K71" i="17"/>
  <c r="I71" i="17"/>
  <c r="G71" i="17"/>
  <c r="K57" i="17"/>
  <c r="H57" i="17"/>
  <c r="D57" i="17"/>
  <c r="M71" i="17"/>
  <c r="J71" i="17"/>
  <c r="O71" i="17"/>
  <c r="N99" i="17"/>
  <c r="M115" i="17"/>
  <c r="K115" i="17"/>
  <c r="J131" i="17"/>
  <c r="O131" i="17"/>
  <c r="D115" i="17"/>
  <c r="F115" i="17"/>
  <c r="H147" i="17"/>
  <c r="I57" i="17"/>
  <c r="F147" i="17"/>
  <c r="K147" i="17"/>
  <c r="D147" i="17"/>
  <c r="E115" i="17"/>
  <c r="N57" i="17"/>
  <c r="J57" i="17"/>
  <c r="N115" i="17"/>
  <c r="J115" i="17"/>
  <c r="O115" i="17"/>
  <c r="L131" i="17"/>
  <c r="H131" i="17"/>
  <c r="E131" i="17"/>
  <c r="N147" i="17"/>
  <c r="J147" i="17"/>
  <c r="O147" i="17"/>
  <c r="L99" i="17"/>
  <c r="H99" i="17"/>
  <c r="E99" i="17"/>
  <c r="L71" i="17"/>
  <c r="H71" i="17"/>
  <c r="E71" i="17"/>
  <c r="O57" i="17"/>
  <c r="D164" i="17" l="1"/>
  <c r="D165" i="17" s="1"/>
  <c r="N169" i="17"/>
  <c r="N170" i="17" s="1"/>
  <c r="N171" i="17" s="1"/>
  <c r="I169" i="17"/>
  <c r="I170" i="17" s="1"/>
  <c r="I171" i="17" s="1"/>
  <c r="L169" i="17"/>
  <c r="L170" i="17" s="1"/>
  <c r="L171" i="17" s="1"/>
  <c r="E169" i="17"/>
  <c r="E170" i="17" s="1"/>
  <c r="E171" i="17" s="1"/>
  <c r="J169" i="17"/>
  <c r="J170" i="17" s="1"/>
  <c r="J171" i="17" s="1"/>
  <c r="G169" i="17"/>
  <c r="G170" i="17" s="1"/>
  <c r="G171" i="17" s="1"/>
  <c r="H169" i="17"/>
  <c r="H170" i="17" s="1"/>
  <c r="H171" i="17" s="1"/>
  <c r="F169" i="17"/>
  <c r="F170" i="17" s="1"/>
  <c r="F171" i="17" s="1"/>
  <c r="M169" i="17"/>
  <c r="M170" i="17" s="1"/>
  <c r="M171" i="17" s="1"/>
  <c r="O169" i="17"/>
  <c r="O170" i="17" s="1"/>
  <c r="O171" i="17" s="1"/>
  <c r="K169" i="17"/>
  <c r="K170" i="17" s="1"/>
  <c r="K171" i="17" s="1"/>
</calcChain>
</file>

<file path=xl/sharedStrings.xml><?xml version="1.0" encoding="utf-8"?>
<sst xmlns="http://schemas.openxmlformats.org/spreadsheetml/2006/main" count="1072" uniqueCount="571">
  <si>
    <t>№ рец.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</si>
  <si>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</si>
  <si>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</si>
  <si>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</si>
  <si>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</si>
  <si>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</si>
  <si>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</si>
  <si>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</si>
  <si>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</si>
  <si>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</si>
  <si>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</si>
  <si>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</si>
  <si>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</si>
  <si>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</si>
  <si>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</si>
  <si>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</si>
  <si>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Чай с лимоном</t>
  </si>
  <si>
    <t>434 (начинка рец 416)</t>
  </si>
  <si>
    <t>Рулет ореховый пониженной калорийности</t>
  </si>
  <si>
    <t>Фрукты (яблоки)</t>
  </si>
  <si>
    <t>Сыр порционный</t>
  </si>
  <si>
    <t>Итого за Завтрак</t>
  </si>
  <si>
    <t>Салат из свежих помидоров с луком</t>
  </si>
  <si>
    <t>Биточек мясной</t>
  </si>
  <si>
    <t>Рагу из овощей</t>
  </si>
  <si>
    <t>Компот из сухофруктов</t>
  </si>
  <si>
    <t>Хлеб пшеничный</t>
  </si>
  <si>
    <t>Хлеб ржано-пшеничный</t>
  </si>
  <si>
    <t>Итого за Обед</t>
  </si>
  <si>
    <t>Омлет натуральный запеченный с колбасой</t>
  </si>
  <si>
    <t>Картофель запеченный в сметанном соусе</t>
  </si>
  <si>
    <t>Огурцы св.порционные</t>
  </si>
  <si>
    <t>Борщ из свежей капусты с картофелем и сметаной</t>
  </si>
  <si>
    <t>Рыба, запеченная под молочным соусом</t>
  </si>
  <si>
    <t>Картофель отварной с зеленью</t>
  </si>
  <si>
    <t>Кисель из вишни</t>
  </si>
  <si>
    <t>Фрукты (банан)</t>
  </si>
  <si>
    <t>Оладьи из печени с морковью</t>
  </si>
  <si>
    <t>Картофельное пюре</t>
  </si>
  <si>
    <t>Салат из сырых овощей</t>
  </si>
  <si>
    <t>Бефстроганов</t>
  </si>
  <si>
    <t>Макаронные изделия отварные</t>
  </si>
  <si>
    <t>Напиток из плодов шиповника</t>
  </si>
  <si>
    <t>Фрукты (мандарины)</t>
  </si>
  <si>
    <t>Какао с молоком</t>
  </si>
  <si>
    <t>Мармелад</t>
  </si>
  <si>
    <t>Помидоры св.порционные</t>
  </si>
  <si>
    <t>Щи из свежей капусты</t>
  </si>
  <si>
    <t>Плов с мясом птицы</t>
  </si>
  <si>
    <t>Грудки куриные,тушённые в сметанном соусе</t>
  </si>
  <si>
    <t>Салат из моркови с яблоком</t>
  </si>
  <si>
    <t>Суп картофельный с вермишелью</t>
  </si>
  <si>
    <t>М-ДОУ 194/6</t>
  </si>
  <si>
    <t>Каша из смеси круп с яблоками</t>
  </si>
  <si>
    <t>Фрукты (груша)</t>
  </si>
  <si>
    <t>Нарезка овощная</t>
  </si>
  <si>
    <t>Суп из овощей</t>
  </si>
  <si>
    <t>Тефтели из говядины</t>
  </si>
  <si>
    <t>Рис припущенный</t>
  </si>
  <si>
    <t>Хлеб ржаной</t>
  </si>
  <si>
    <t>Котлета домашняя с маслом</t>
  </si>
  <si>
    <t>Рис отварной</t>
  </si>
  <si>
    <t>Винегрет овощной</t>
  </si>
  <si>
    <t>Рассольник ленинградский</t>
  </si>
  <si>
    <t>249К</t>
  </si>
  <si>
    <t>Рыба запеченая с картофелем по-русски</t>
  </si>
  <si>
    <t>Каша молочная "Дружба"</t>
  </si>
  <si>
    <t>Чай с вареньем</t>
  </si>
  <si>
    <t>Пирожок с вишневой начинкой пониженной калорийности</t>
  </si>
  <si>
    <t>Салат витаминный</t>
  </si>
  <si>
    <t>Котлеты рубленые из мяса птицы (куры)</t>
  </si>
  <si>
    <t>Фрукты (апельсины)</t>
  </si>
  <si>
    <t>Кофейный напиток с молоком</t>
  </si>
  <si>
    <t>Жаркое по-домашнему, (говядина) 200 н</t>
  </si>
  <si>
    <t>Котлета рыбная (горбуша)</t>
  </si>
  <si>
    <t>Помидоры св. порционные</t>
  </si>
  <si>
    <t>Салат из свеклы с орехами</t>
  </si>
  <si>
    <t>Каша гречневая рассыпчатая</t>
  </si>
  <si>
    <t>Итого за день</t>
  </si>
  <si>
    <t>Молоко Школьное 2,5</t>
  </si>
  <si>
    <t>Суп картофельный с горохом200/10</t>
  </si>
  <si>
    <t>Суп картофельный с рисом200/10</t>
  </si>
  <si>
    <t>Запеканка творожно-морковная со сметаной 180/15</t>
  </si>
  <si>
    <t>Печень по-строгановски40/40</t>
  </si>
  <si>
    <t>Чай с сахаром 200/11</t>
  </si>
  <si>
    <t>Компот из св/мор ягод (вишня) 200/11</t>
  </si>
  <si>
    <t>Итого за завтраки</t>
  </si>
  <si>
    <t>Итого за обеды</t>
  </si>
  <si>
    <t>Среднее значение за обеды</t>
  </si>
  <si>
    <t>Среднее значение за день</t>
  </si>
  <si>
    <t>Наименование типа блюда</t>
  </si>
  <si>
    <t>Выход, не менее, г</t>
  </si>
  <si>
    <t>Овощи закрытого грунта порционные (подгарнировка или салат)</t>
  </si>
  <si>
    <t>265 М</t>
  </si>
  <si>
    <t>Плов из говядины</t>
  </si>
  <si>
    <t>283 К</t>
  </si>
  <si>
    <t>Жаркое по домашнему (говядина)</t>
  </si>
  <si>
    <t>261 К</t>
  </si>
  <si>
    <t>Говядина запеченая с макаронами и сыром</t>
  </si>
  <si>
    <t>415 К</t>
  </si>
  <si>
    <t>Какао-напиток на молоке</t>
  </si>
  <si>
    <t>Фрукты свежие, ягоды</t>
  </si>
  <si>
    <t>Хлеб из муки пшеничной обогащенной</t>
  </si>
  <si>
    <t>Батон йодированный с кунжутом</t>
  </si>
  <si>
    <t>Хлеб из муки ржаной, ржано-пшеничной</t>
  </si>
  <si>
    <t>Холодные закуски (салаты, винегреты, в том числе с сельдью)</t>
  </si>
  <si>
    <t>45 М</t>
  </si>
  <si>
    <t>Салат из белокочанной капусты</t>
  </si>
  <si>
    <t>21 К</t>
  </si>
  <si>
    <t>Винегрет с сельдью</t>
  </si>
  <si>
    <t>151 К</t>
  </si>
  <si>
    <t>258 К</t>
  </si>
  <si>
    <t>Фрикадельки куриные</t>
  </si>
  <si>
    <t>309 К</t>
  </si>
  <si>
    <t xml:space="preserve">Биточки рубленные из курицы </t>
  </si>
  <si>
    <t>Капуста тушеная</t>
  </si>
  <si>
    <t>349 М</t>
  </si>
  <si>
    <t>Компот из сухофруктов 180/11</t>
  </si>
  <si>
    <t>451 К</t>
  </si>
  <si>
    <t>Компот из свежих яблок 180/11</t>
  </si>
  <si>
    <t>Сок фруктовый</t>
  </si>
  <si>
    <t>Нектар фруктовый</t>
  </si>
  <si>
    <t>Выпечные изделия (в том числе с пониженной калорийностью) с орехами (с уменьшением выдачи хлеба)</t>
  </si>
  <si>
    <t>Кекс ореховый с апельсинами</t>
  </si>
  <si>
    <t>527 К</t>
  </si>
  <si>
    <t>Курабье с орехами</t>
  </si>
  <si>
    <t>71 М</t>
  </si>
  <si>
    <t>Огурец свежий</t>
  </si>
  <si>
    <t>253 К</t>
  </si>
  <si>
    <t>Рыба припущенная в молоке</t>
  </si>
  <si>
    <t xml:space="preserve">255 К, 368 К -соус </t>
  </si>
  <si>
    <t>Кнели рыбные отварные (пикша) с соусом молочным</t>
  </si>
  <si>
    <t>354 К</t>
  </si>
  <si>
    <t>169 К</t>
  </si>
  <si>
    <t>Котлеты картофельные</t>
  </si>
  <si>
    <t>453 К</t>
  </si>
  <si>
    <t>Компот из плодов сухих</t>
  </si>
  <si>
    <t>519 К</t>
  </si>
  <si>
    <t>43 К</t>
  </si>
  <si>
    <t>Салат витаминный с растительным маслом</t>
  </si>
  <si>
    <t>101 К</t>
  </si>
  <si>
    <t>Салат «Розовый» из капусты со свеклой</t>
  </si>
  <si>
    <t>Супы картофельные  с крупами,бобовыми, макаронными изделиями, овощами, рассольники</t>
  </si>
  <si>
    <t>122 К</t>
  </si>
  <si>
    <t>Рассольник Ленинградский</t>
  </si>
  <si>
    <t>блюда из печени, печени и мяса (рубленые), в том числе с  соусом</t>
  </si>
  <si>
    <t>282 М</t>
  </si>
  <si>
    <t>388 М</t>
  </si>
  <si>
    <t>Напиток из плодов шиповника 200/10</t>
  </si>
  <si>
    <t>482 К</t>
  </si>
  <si>
    <t>Отвар из шиповника 180/12</t>
  </si>
  <si>
    <t>Блюда из творога, в том числе с поливкой, соусом</t>
  </si>
  <si>
    <t>243 К</t>
  </si>
  <si>
    <t>Сырники из творога со сметаной 120/30</t>
  </si>
  <si>
    <t>240 К, 371 К - молоко сгущеное</t>
  </si>
  <si>
    <t>Пудинг из творога запеченный с изюмом с молоком сгущеным</t>
  </si>
  <si>
    <t>Фрукты (яблоко)</t>
  </si>
  <si>
    <t>109 К</t>
  </si>
  <si>
    <t>Щи, борщи, супы овощные</t>
  </si>
  <si>
    <t>82 М</t>
  </si>
  <si>
    <t>157 К</t>
  </si>
  <si>
    <t>Щи из свежей капусты со сметаной 200/10</t>
  </si>
  <si>
    <t>130 К, 149 К</t>
  </si>
  <si>
    <t>Суп-пюре овощной на курином бульоне</t>
  </si>
  <si>
    <t>260 М</t>
  </si>
  <si>
    <t>Гуляш из говядины 40/40</t>
  </si>
  <si>
    <t>277 К</t>
  </si>
  <si>
    <t>Говядина в кисло-сладком соусе 40/40</t>
  </si>
  <si>
    <t>341 К</t>
  </si>
  <si>
    <t>340 К</t>
  </si>
  <si>
    <t>357 К</t>
  </si>
  <si>
    <t>Рис с горошком 130/20</t>
  </si>
  <si>
    <t>454 К</t>
  </si>
  <si>
    <t>419 К</t>
  </si>
  <si>
    <t>Кофейный напиток из цикория с молоком</t>
  </si>
  <si>
    <t>418 К</t>
  </si>
  <si>
    <t>Кофеный напиток злаковый на молоке</t>
  </si>
  <si>
    <t xml:space="preserve">Блюда из мяса птицы (порционные и мелкопорционные), в том числе с  соусом
</t>
  </si>
  <si>
    <t>322 К</t>
  </si>
  <si>
    <t>Курица в сырном соусе 40/40</t>
  </si>
  <si>
    <t>326 К, 378 К</t>
  </si>
  <si>
    <t>Наггетсы куриные с соусом ягодным 60/20</t>
  </si>
  <si>
    <t>321 М</t>
  </si>
  <si>
    <t>172 К</t>
  </si>
  <si>
    <t>Крокеты из моркови с изюмом</t>
  </si>
  <si>
    <t>423 К</t>
  </si>
  <si>
    <t>Порционное блюдо (сыр, масло)</t>
  </si>
  <si>
    <t>Салат из белокачанной капусты</t>
  </si>
  <si>
    <t>66 К</t>
  </si>
  <si>
    <t>Салат из овощей с кукурузой</t>
  </si>
  <si>
    <t>Суп картофельный с пшеном, с мясом птицы</t>
  </si>
  <si>
    <t>140 К</t>
  </si>
  <si>
    <t>Суп картофельный с фрикадельками</t>
  </si>
  <si>
    <t>134 К</t>
  </si>
  <si>
    <t>Суп картофельный с рыбой</t>
  </si>
  <si>
    <t>Пастила</t>
  </si>
  <si>
    <t>Каши молочные, в том числе с фруктами свежими или сушеными</t>
  </si>
  <si>
    <t>382 М</t>
  </si>
  <si>
    <t>63 К</t>
  </si>
  <si>
    <t>Салат из моркови , яблок и апельсинов</t>
  </si>
  <si>
    <t>59 К</t>
  </si>
  <si>
    <t>Салат из моркови с сахаром со сметаной</t>
  </si>
  <si>
    <t>276 К</t>
  </si>
  <si>
    <t>Компот из свежих яблок</t>
  </si>
  <si>
    <t>Ватрушка с творогом</t>
  </si>
  <si>
    <t>271 М</t>
  </si>
  <si>
    <t>Котлета домашняя с маслом 80/5</t>
  </si>
  <si>
    <t>305 К</t>
  </si>
  <si>
    <t>Тефтели из говядины с соусом 60/50</t>
  </si>
  <si>
    <t>308 К, 368 К</t>
  </si>
  <si>
    <t>Фрикадельки мясные с соусом молочным 60/50</t>
  </si>
  <si>
    <t>203 М</t>
  </si>
  <si>
    <t>Макаронные изделия отварные с сыром 150/10</t>
  </si>
  <si>
    <t>227 К</t>
  </si>
  <si>
    <t>Макароны с томатом</t>
  </si>
  <si>
    <t>85 К</t>
  </si>
  <si>
    <t>Салат из свеклы с черносливом, орехами (без чеснока)</t>
  </si>
  <si>
    <t>125 К</t>
  </si>
  <si>
    <t>Суп пюре из зеленого горошка</t>
  </si>
  <si>
    <t>135 К</t>
  </si>
  <si>
    <t>Суп картофельный с фасолью</t>
  </si>
  <si>
    <t>Блюда из рыбы (рубленные), в том числе с соусом</t>
  </si>
  <si>
    <t>Фрикадельки рыбные (горбуша)</t>
  </si>
  <si>
    <t>250 К</t>
  </si>
  <si>
    <t>Суфле рыбное</t>
  </si>
  <si>
    <t>166 К</t>
  </si>
  <si>
    <t>162 К</t>
  </si>
  <si>
    <t xml:space="preserve">Запеканка картофельная с печенью </t>
  </si>
  <si>
    <t>284 К</t>
  </si>
  <si>
    <t>Печень по Строгановски</t>
  </si>
  <si>
    <t>Отвар из шиповника</t>
  </si>
  <si>
    <t>590 К</t>
  </si>
  <si>
    <t>Лепешка с кунжутом</t>
  </si>
  <si>
    <t>37 М</t>
  </si>
  <si>
    <t xml:space="preserve">Винегрет с сельдью </t>
  </si>
  <si>
    <t>115 К</t>
  </si>
  <si>
    <t xml:space="preserve">Сельдь с салатом картофельным </t>
  </si>
  <si>
    <t>145 К</t>
  </si>
  <si>
    <t>Суп овощной с курицей</t>
  </si>
  <si>
    <t>304 М</t>
  </si>
  <si>
    <t>428 К</t>
  </si>
  <si>
    <t>346 М</t>
  </si>
  <si>
    <t>Компот из мандаринов 180/11</t>
  </si>
  <si>
    <t>Суп рыбный</t>
  </si>
  <si>
    <t>104 М</t>
  </si>
  <si>
    <t>Суп картофельный с рыбными фрикадельками</t>
  </si>
  <si>
    <t>Уха Ростовская</t>
  </si>
  <si>
    <t>299 К</t>
  </si>
  <si>
    <t>213 М</t>
  </si>
  <si>
    <t>Омлет с запеченным картофелем 150/5</t>
  </si>
  <si>
    <t>Омлет, с сыром запеченный</t>
  </si>
  <si>
    <t>Кофейный напиток злаковый на молоке</t>
  </si>
  <si>
    <t>198 К</t>
  </si>
  <si>
    <t>Каша пшенная с курагой</t>
  </si>
  <si>
    <t>189 К</t>
  </si>
  <si>
    <t>Мюсли с молоком</t>
  </si>
  <si>
    <t>Салат Фруктовый</t>
  </si>
  <si>
    <t>75 К</t>
  </si>
  <si>
    <t>Салат из редиса и огурцов</t>
  </si>
  <si>
    <t>102 М</t>
  </si>
  <si>
    <t>132 К</t>
  </si>
  <si>
    <t>Суп картофельный с горохом</t>
  </si>
  <si>
    <t>232 К</t>
  </si>
  <si>
    <t>Огурцы свежие порционные</t>
  </si>
  <si>
    <t xml:space="preserve">Глинтвейн </t>
  </si>
  <si>
    <t>Напиток из шиповника</t>
  </si>
  <si>
    <t>Батон йодированный</t>
  </si>
  <si>
    <t>Напиток молочный</t>
  </si>
  <si>
    <t>Молоко кипяченое</t>
  </si>
  <si>
    <t>Перец сладкий порционный</t>
  </si>
  <si>
    <t>Щи из свежей капусты с картофелем</t>
  </si>
  <si>
    <t>Глинтвейн</t>
  </si>
  <si>
    <t>Зефир</t>
  </si>
  <si>
    <t>Фрукты (груши)</t>
  </si>
  <si>
    <t>Картофель запеченый</t>
  </si>
  <si>
    <t>Фрукты (киви)</t>
  </si>
  <si>
    <t>Фрукты (апельсин)</t>
  </si>
  <si>
    <t xml:space="preserve">Компот из плодов сухих (чернослив) </t>
  </si>
  <si>
    <t>Ёжики мясные</t>
  </si>
  <si>
    <t>Изделия макаронные отварные</t>
  </si>
  <si>
    <t>356 К</t>
  </si>
  <si>
    <t>Рис с горошком, кукурузой и морковью</t>
  </si>
  <si>
    <t>302 К</t>
  </si>
  <si>
    <t>Биточки рубленные</t>
  </si>
  <si>
    <t>Рассольник домашний</t>
  </si>
  <si>
    <t>123 К</t>
  </si>
  <si>
    <t>126 К</t>
  </si>
  <si>
    <t>Суп-пюре из цветной капусты</t>
  </si>
  <si>
    <t>Рыба, запеченная с томатами</t>
  </si>
  <si>
    <t>248 К</t>
  </si>
  <si>
    <t>Картофель отварной</t>
  </si>
  <si>
    <t>Сок овощной</t>
  </si>
  <si>
    <t>Каша манная с яблоками</t>
  </si>
  <si>
    <t>194 К</t>
  </si>
  <si>
    <t>Чай с сахаром</t>
  </si>
  <si>
    <t>420 К</t>
  </si>
  <si>
    <t>559 К</t>
  </si>
  <si>
    <t>Макароны, запеченные с сыром</t>
  </si>
  <si>
    <t>226 К</t>
  </si>
  <si>
    <t xml:space="preserve">Сырники из творога со сметаной </t>
  </si>
  <si>
    <t xml:space="preserve">Пудинг из творога запеченный с изюмом </t>
  </si>
  <si>
    <t>240 К</t>
  </si>
  <si>
    <t xml:space="preserve">Какао </t>
  </si>
  <si>
    <t xml:space="preserve">Перец сладкий </t>
  </si>
  <si>
    <t>87 М</t>
  </si>
  <si>
    <t>Вок «Говядина с овощами»</t>
  </si>
  <si>
    <t>Кисель яблочный</t>
  </si>
  <si>
    <t>429 К</t>
  </si>
  <si>
    <t xml:space="preserve">Компот из плодов свежих </t>
  </si>
  <si>
    <t>449 К</t>
  </si>
  <si>
    <t xml:space="preserve">Картофель по-деревенски </t>
  </si>
  <si>
    <t>351 К</t>
  </si>
  <si>
    <t>Суфле из отварной птицы</t>
  </si>
  <si>
    <t>335 К</t>
  </si>
  <si>
    <t>Рис с овощами</t>
  </si>
  <si>
    <t>360 К</t>
  </si>
  <si>
    <t>218 К</t>
  </si>
  <si>
    <t>Пюре из бобовых</t>
  </si>
  <si>
    <t>Кисель фруктовый</t>
  </si>
  <si>
    <t>Напитки горячие (чай, кофейный напиток, какао ) с молоком/сахар (не более 12 г)</t>
  </si>
  <si>
    <t>Напитки горячие (чай, кофейный напиток, какао ) с молоком (сахар не более 12 г)</t>
  </si>
  <si>
    <t>Гарниры (блюда) овощные</t>
  </si>
  <si>
    <t>Блюда/гарниры  из картофеля  (в том числе с подгарнировкой из свежих овощей, салатов)</t>
  </si>
  <si>
    <t xml:space="preserve">Молоко питьевое в индивидуальной упаковке, кипяченое, напитки молочные в т.ч. обогащенные 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</si>
  <si>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</si>
  <si>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</si>
  <si>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</si>
  <si>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</si>
  <si>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</si>
  <si>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</si>
  <si>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</si>
  <si>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</si>
  <si>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</si>
  <si>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</si>
  <si>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45 М </t>
  </si>
  <si>
    <t>Блюда из мяса, порционные или мелкопорционные, в том числе с  соусом</t>
  </si>
  <si>
    <t>Компоты (напитки, кисели) из свежих плодов или ягод, из сухофруктов/сахар (не более)</t>
  </si>
  <si>
    <t>Выпечные изделия , в том числе с пониженной калорийностью, (с уменьшением выдачи хлеба)</t>
  </si>
  <si>
    <t>Кондитерские изделия в индивидуальной упаковке</t>
  </si>
  <si>
    <t>Компоты (напитки, кисели) из свежих плодов или ягод, из сухофруктов, шиповника/сахар не более 12 г</t>
  </si>
  <si>
    <t>Блюда из рыбы (порционные и мелкопорционные), в том числе с  соусом</t>
  </si>
  <si>
    <t>Блюда (гарниры) из круп,бобовых, макаронных изделий (в том числе с подгарнировкой из свежих овощей, салатов или с соусом)</t>
  </si>
  <si>
    <t>Салат из свеклы с растительным маслом</t>
  </si>
  <si>
    <t>Салат из соленых огурцов с луком</t>
  </si>
  <si>
    <t>86 К</t>
  </si>
  <si>
    <t>82 К</t>
  </si>
  <si>
    <t>Блюда из яиц, в том числе с колбасными изделиями, сыром,  картофелем, овощами</t>
  </si>
  <si>
    <t xml:space="preserve">Блюда из мяса (рубленные), в том числе с соусом </t>
  </si>
  <si>
    <t>Блюда из мяса  с крупами, овощами, картофелем (в том числе с подгарнировкой из свежих овощей, салатов)</t>
  </si>
  <si>
    <t xml:space="preserve">Блюда из мяса птицы (рубленные) </t>
  </si>
  <si>
    <t>Фрукты яблоки</t>
  </si>
  <si>
    <t>Фрукты бананы</t>
  </si>
  <si>
    <t>Фрукты груши</t>
  </si>
  <si>
    <t>Суп овощной</t>
  </si>
  <si>
    <t>Запеканка рисовая с творогом с повидлом</t>
  </si>
  <si>
    <t>Завтрак 1 день</t>
  </si>
  <si>
    <t>Обед 1 день</t>
  </si>
  <si>
    <t>Завтрак 2 день</t>
  </si>
  <si>
    <t>Вариант реализации №1</t>
  </si>
  <si>
    <t>Вариант реализации № 2</t>
  </si>
  <si>
    <t>Вариант реализации № 3</t>
  </si>
  <si>
    <t>блюда из мяса, рубленые</t>
  </si>
  <si>
    <t>Обед 2 день</t>
  </si>
  <si>
    <t>Завтрак 3 день</t>
  </si>
  <si>
    <t>Обед 3 день</t>
  </si>
  <si>
    <t>Завтрак 4 день</t>
  </si>
  <si>
    <t>Обед 4 день</t>
  </si>
  <si>
    <t>Завтрак 5 день</t>
  </si>
  <si>
    <t>Обед 5 день</t>
  </si>
  <si>
    <t>Завтрак 6 день</t>
  </si>
  <si>
    <t>Обед 6 день</t>
  </si>
  <si>
    <t>Завтрак 7 день</t>
  </si>
  <si>
    <t>Завтрак 8 день</t>
  </si>
  <si>
    <t>Завтрак 9 день</t>
  </si>
  <si>
    <t>Обед 8 день</t>
  </si>
  <si>
    <t>Блюдпа из птицы рубленные</t>
  </si>
  <si>
    <t>Обед 7 день</t>
  </si>
  <si>
    <t>Обед 9 день</t>
  </si>
  <si>
    <t>Завтрак 10 день</t>
  </si>
  <si>
    <t>Обед 10 день</t>
  </si>
  <si>
    <t>Наименование   блюд</t>
  </si>
  <si>
    <t>Наименование  блюд</t>
  </si>
  <si>
    <t>377 М</t>
  </si>
  <si>
    <t>Чай с джемом</t>
  </si>
  <si>
    <t>15 М</t>
  </si>
  <si>
    <t xml:space="preserve">Чай с сахаром </t>
  </si>
  <si>
    <t>Помидоры свежие порционные</t>
  </si>
  <si>
    <t>Перец сладкий свежий порционный</t>
  </si>
  <si>
    <t>Блюда из птицы (рубленные) в том числе с соусом</t>
  </si>
  <si>
    <t xml:space="preserve">Компот из свежих яблок </t>
  </si>
  <si>
    <t xml:space="preserve">Компот из сухофруктов </t>
  </si>
  <si>
    <t>38 К</t>
  </si>
  <si>
    <t>23 М</t>
  </si>
  <si>
    <t>143 М</t>
  </si>
  <si>
    <t>212 М</t>
  </si>
  <si>
    <t>376 М</t>
  </si>
  <si>
    <t>276 М</t>
  </si>
  <si>
    <t>125 М</t>
  </si>
  <si>
    <t>131 К</t>
  </si>
  <si>
    <t>350 М</t>
  </si>
  <si>
    <t>348 К</t>
  </si>
  <si>
    <t>465 К</t>
  </si>
  <si>
    <t>312 М</t>
  </si>
  <si>
    <t>29 М</t>
  </si>
  <si>
    <t>250 М</t>
  </si>
  <si>
    <t>309 М</t>
  </si>
  <si>
    <t>224 М</t>
  </si>
  <si>
    <t>291 М</t>
  </si>
  <si>
    <t>342 М</t>
  </si>
  <si>
    <t>290М/330М</t>
  </si>
  <si>
    <t>65 М</t>
  </si>
  <si>
    <t>103 М</t>
  </si>
  <si>
    <t>255 М</t>
  </si>
  <si>
    <t>128 М</t>
  </si>
  <si>
    <t>394 М</t>
  </si>
  <si>
    <t>15 м</t>
  </si>
  <si>
    <t>99 М</t>
  </si>
  <si>
    <t>278 М</t>
  </si>
  <si>
    <t>305 М</t>
  </si>
  <si>
    <t>67 М</t>
  </si>
  <si>
    <t>96 М</t>
  </si>
  <si>
    <t>347 К</t>
  </si>
  <si>
    <t>175 М</t>
  </si>
  <si>
    <t>376 м</t>
  </si>
  <si>
    <t>434 М(начинка471 М)</t>
  </si>
  <si>
    <t>48 М</t>
  </si>
  <si>
    <t>294 М</t>
  </si>
  <si>
    <t>188 М</t>
  </si>
  <si>
    <t>379 М</t>
  </si>
  <si>
    <t>434 М (начинка рец 416)</t>
  </si>
  <si>
    <t>259 М</t>
  </si>
  <si>
    <t>234 М</t>
  </si>
  <si>
    <t>54 М</t>
  </si>
  <si>
    <t>101 М</t>
  </si>
  <si>
    <t>302 М</t>
  </si>
  <si>
    <t>Гуляш из  говядины</t>
  </si>
  <si>
    <t>Банан</t>
  </si>
  <si>
    <t>Апельсин</t>
  </si>
  <si>
    <t>Груша</t>
  </si>
  <si>
    <t>Яблоко</t>
  </si>
  <si>
    <t>Киви</t>
  </si>
  <si>
    <t>Мандарин</t>
  </si>
  <si>
    <t>Соки, нектары</t>
  </si>
  <si>
    <t>Сок ягодный</t>
  </si>
  <si>
    <t>Сок фрруктовый</t>
  </si>
  <si>
    <t>Выполнение СанПиН от суточной нормы</t>
  </si>
  <si>
    <t>Среднее значение за завтраки (без учета потерь)</t>
  </si>
  <si>
    <t xml:space="preserve">Примеры реализации типового меню </t>
  </si>
  <si>
    <t>Номера рецептур отмеченные буквой М- Сборник рецептур блюд и кулинарных изделий для питаниия школьников.   Могильный М.П. изд. ДеЛи принт, 2005г.</t>
  </si>
  <si>
    <t>Номера рецептур отмеченные буквой К- Сборник рецептур блюд и кулинарных изделий для обучающихся образовательных учреждений. Кучма В.Р., Москва, 2016</t>
  </si>
  <si>
    <t>Масса порции, грамм</t>
  </si>
  <si>
    <t>ЗАВТРАК</t>
  </si>
  <si>
    <t xml:space="preserve">                                  ОБЕД</t>
  </si>
  <si>
    <t>ВТОРНИК (ДЕНЬ 2-Й)</t>
  </si>
  <si>
    <t>СРЕДА (ДЕНЬ 3-Й)</t>
  </si>
  <si>
    <t>ПЯТНИЦА (ДЕНЬ - 5Й)</t>
  </si>
  <si>
    <t>Всего за Четверг-2неделя</t>
  </si>
  <si>
    <t>Всего за Среда-2неделя</t>
  </si>
  <si>
    <t>Всего за Вторник-2 неделя</t>
  </si>
  <si>
    <t>Всего за Понедельник-2неделя</t>
  </si>
  <si>
    <t>Всего за Пятница-1неделя</t>
  </si>
  <si>
    <t>Всего за Четверг-1неделя</t>
  </si>
  <si>
    <t>Всего за Среда-1неделя</t>
  </si>
  <si>
    <t>Всего за Вторник-1неделя</t>
  </si>
  <si>
    <t>Утверждаю</t>
  </si>
  <si>
    <t>Директор МАУ "ЦОШ"</t>
  </si>
  <si>
    <t>Всего за Понедельник -1неделя</t>
  </si>
  <si>
    <t>200/10</t>
  </si>
  <si>
    <t>среду (2 неделя)</t>
  </si>
  <si>
    <t>ЧЕТВЕРГ (ДЕНЬ - 9 Й)-2</t>
  </si>
  <si>
    <t>СРЕДА (ДЕНЬ - 8 Й)-2</t>
  </si>
  <si>
    <t>ПЯТНИЦА (ДЕНЬ -10-Й)-2</t>
  </si>
  <si>
    <t>А.В.Колчин</t>
  </si>
  <si>
    <t xml:space="preserve"> СанПиН 2.3/2.4.3590-20</t>
  </si>
  <si>
    <t>Итого за пятницу 2 неделя</t>
  </si>
  <si>
    <t>Усредненная потребность в пищевых веществах для обучающихся  12-18 лет по МР</t>
  </si>
  <si>
    <t xml:space="preserve">Выполнение СанПиН от суточной нормы </t>
  </si>
  <si>
    <t>ПР</t>
  </si>
  <si>
    <r>
      <rPr>
        <sz val="12"/>
        <rFont val="Arial"/>
        <family val="2"/>
        <charset val="204"/>
      </rPr>
      <t>Сыр порциями (российский)</t>
    </r>
  </si>
  <si>
    <r>
      <rPr>
        <sz val="12"/>
        <rFont val="Arial"/>
        <family val="2"/>
        <charset val="204"/>
      </rPr>
      <t>Напиток кофейный на молоке</t>
    </r>
  </si>
  <si>
    <r>
      <rPr>
        <sz val="12"/>
        <rFont val="Arial"/>
        <family val="2"/>
        <charset val="204"/>
      </rPr>
      <t>ПР</t>
    </r>
  </si>
  <si>
    <r>
      <rPr>
        <sz val="12"/>
        <rFont val="Arial"/>
        <family val="2"/>
        <charset val="204"/>
      </rPr>
      <t>Хлеб пшеничный</t>
    </r>
  </si>
  <si>
    <t>376</t>
  </si>
  <si>
    <t>302</t>
  </si>
  <si>
    <t>200</t>
  </si>
  <si>
    <t>222</t>
  </si>
  <si>
    <t>377</t>
  </si>
  <si>
    <t>309</t>
  </si>
  <si>
    <t>Макароны отварные с маслом</t>
  </si>
  <si>
    <t>349</t>
  </si>
  <si>
    <t>382</t>
  </si>
  <si>
    <t>99</t>
  </si>
  <si>
    <t>295</t>
  </si>
  <si>
    <t>345</t>
  </si>
  <si>
    <t>Омлет натуральный паровой</t>
  </si>
  <si>
    <t>82</t>
  </si>
  <si>
    <t>312</t>
  </si>
  <si>
    <t>Пюре картофельное</t>
  </si>
  <si>
    <t>Молоко сгущённое с сахаром</t>
  </si>
  <si>
    <t>180</t>
  </si>
  <si>
    <t>Уха ростовская</t>
  </si>
  <si>
    <t>119</t>
  </si>
  <si>
    <t>246</t>
  </si>
  <si>
    <t>182</t>
  </si>
  <si>
    <t>103</t>
  </si>
  <si>
    <t>306</t>
  </si>
  <si>
    <t>Сок т/п</t>
  </si>
  <si>
    <t xml:space="preserve">                                  </t>
  </si>
  <si>
    <t>Каша рисовая с маслом</t>
  </si>
  <si>
    <t>ПРИМЕРНОЕ МЕНЮ ОСНОВНОГО ОРГАНИЗОВАННОГО ПИТАНИЯ</t>
  </si>
  <si>
    <t xml:space="preserve">Допускается замена одного вида пищевой продукции, блюд и кулинарных изделий на иные виды пищевой продукции , блюд и кулинарных изделий </t>
  </si>
  <si>
    <t>в соответствии с таблицей замены пищевой продукции с учетом ее пищевой ценности (приложение №11 СанПиН 2.3/2.4.3590-20)</t>
  </si>
  <si>
    <t>Птица (курица) тушеная, в соусе</t>
  </si>
  <si>
    <t>Омлет с сыром</t>
  </si>
  <si>
    <t>Запеканка из творога</t>
  </si>
  <si>
    <t>Рыба в 1 блюдо</t>
  </si>
  <si>
    <t>"                "________________________2024г</t>
  </si>
  <si>
    <t>Чай с сахаром, лимоном</t>
  </si>
  <si>
    <r>
      <rPr>
        <sz val="13"/>
        <rFont val="Arial"/>
        <family val="2"/>
        <charset val="204"/>
      </rPr>
      <t>Хлеб пшеничный</t>
    </r>
  </si>
  <si>
    <t>Компот из  ягод</t>
  </si>
  <si>
    <t>180/15/7</t>
  </si>
  <si>
    <t>ЧЕТВЕРГ  (ДЕНЬ 4-Й)</t>
  </si>
  <si>
    <t>ПОНЕДЕЛЬНИК (ДЕНЬ - 6 Й)-2</t>
  </si>
  <si>
    <t>Понедельник (1 день)</t>
  </si>
  <si>
    <t>Выпечное изделие</t>
  </si>
  <si>
    <t>Плов из свинины</t>
  </si>
  <si>
    <t>Компот из  ягод (фруктов)</t>
  </si>
  <si>
    <t>Компот  из сухофруктов</t>
  </si>
  <si>
    <t>ВТОРНИК (ДЕНЬ - 7 Й)-2</t>
  </si>
  <si>
    <t>Рагу из свинины</t>
  </si>
  <si>
    <t>100/250</t>
  </si>
  <si>
    <t>Гуляш из говядины</t>
  </si>
  <si>
    <t xml:space="preserve"> для обучающихся общеобразовательных школ города Сосновый Бор </t>
  </si>
  <si>
    <r>
      <rPr>
        <sz val="13"/>
        <rFont val="Arial"/>
        <family val="2"/>
        <charset val="204"/>
      </rPr>
      <t>Каша вязкая на молоке (из хлопьев овсяных)</t>
    </r>
    <r>
      <rPr>
        <sz val="13"/>
        <color theme="1"/>
        <rFont val="Calibri"/>
        <family val="2"/>
        <charset val="204"/>
        <scheme val="minor"/>
      </rPr>
      <t xml:space="preserve"> с маслом сливочным</t>
    </r>
  </si>
  <si>
    <t>Каша пшённая молочная с маслом</t>
  </si>
  <si>
    <t>ПП</t>
  </si>
  <si>
    <t>Джем  фруктовый</t>
  </si>
  <si>
    <r>
      <rPr>
        <sz val="13"/>
        <rFont val="Arial"/>
        <family val="2"/>
        <charset val="204"/>
      </rPr>
      <t>Сыр порциями (российский)</t>
    </r>
  </si>
  <si>
    <t>250/20/10</t>
  </si>
  <si>
    <t>Горошек зелёный консервирован</t>
  </si>
  <si>
    <t>Блинчики с фруктовым фаршем ,  повидлом, сгущенным молоком</t>
  </si>
  <si>
    <t>Борщ с фасолью с мясом, сметаной</t>
  </si>
  <si>
    <t>Суп картофельный с фасолью с мясом</t>
  </si>
  <si>
    <t>250/20</t>
  </si>
  <si>
    <t>Суп из овощей с мясом, сметаной</t>
  </si>
  <si>
    <t>Щи из шпината с мясом, сметаной</t>
  </si>
  <si>
    <t>Пудинг из творога с молоком сгущенным</t>
  </si>
  <si>
    <t>100/10</t>
  </si>
  <si>
    <t>Плов из птицы (филе индейки или филе курицы)</t>
  </si>
  <si>
    <t>Котлеты, рубленые из птицы Филе индейки или филе курицы)</t>
  </si>
  <si>
    <t>Блинчики с фруктовым фаршем  или   повидлом, сгущенным молоком</t>
  </si>
  <si>
    <t>Борщ с капустой, картофелем, с мясом, сметаной</t>
  </si>
  <si>
    <t>Суп гороховый с мясом</t>
  </si>
  <si>
    <t>Говядина в кисло-сладком соусе</t>
  </si>
  <si>
    <t>442 шк</t>
  </si>
  <si>
    <t>Щи  из свежей (квашеной)капусты с мясом, сметаной</t>
  </si>
  <si>
    <t>Суп  с макаронными изделиями с мясом</t>
  </si>
  <si>
    <t>Рассольник Ленинградский с мясом, сметаной</t>
  </si>
  <si>
    <t>Рыба (горбуша) припущенная с маслом сливочным</t>
  </si>
  <si>
    <t>Каша  молочная "Дружба" с маслом сливочным</t>
  </si>
  <si>
    <t>Говядина , тушенная в сметане</t>
  </si>
  <si>
    <t>Пудинг из годядины с маслом сливочным</t>
  </si>
  <si>
    <t xml:space="preserve">                         ОБЕД</t>
  </si>
  <si>
    <t xml:space="preserve">                          ОБЕД</t>
  </si>
  <si>
    <t xml:space="preserve">                           ОБЕД</t>
  </si>
  <si>
    <t xml:space="preserve"> ОБЕД</t>
  </si>
  <si>
    <t xml:space="preserve">                        ОБЕД</t>
  </si>
  <si>
    <t>Чай с молоком</t>
  </si>
  <si>
    <t>150/50/15</t>
  </si>
  <si>
    <t>Школа</t>
  </si>
  <si>
    <t>Гимназия№5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</si>
</sst>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38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2"/>
      <name val="Times New Roman"/>
      <family val="2"/>
    </font>
    <font>
      <sz val="8"/>
      <name val="Arial"/>
      <family val="2"/>
    </font>
    <font>
      <b/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3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3.2"/>
      <color theme="1"/>
      <name val="Calibri"/>
      <family val="2"/>
      <charset val="204"/>
      <scheme val="minor"/>
    </font>
    <font>
      <sz val="13.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0"/>
      <color rgb="FF00B05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3">
    <xf numFmtId="0" fontId="0" fillId="0" borderId="0" xfId="0"/>
    <xf numFmtId="0" fontId="5" fillId="0" borderId="1" xfId="0" applyFont="1" applyBorder="1"/>
    <xf numFmtId="0" fontId="7" fillId="0" borderId="0" xfId="0" applyFont="1"/>
    <xf numFmtId="0" fontId="8" fillId="0" borderId="0" xfId="0" applyFont="1"/>
    <xf numFmtId="164" fontId="5" fillId="0" borderId="3" xfId="0" applyNumberFormat="1" applyFont="1" applyBorder="1"/>
    <xf numFmtId="164" fontId="5" fillId="0" borderId="1" xfId="0" applyNumberFormat="1" applyFont="1" applyBorder="1"/>
    <xf numFmtId="9" fontId="5" fillId="2" borderId="1" xfId="0" applyNumberFormat="1" applyFont="1" applyFill="1" applyBorder="1"/>
    <xf numFmtId="4" fontId="11" fillId="2" borderId="1" xfId="10" applyNumberFormat="1" applyFont="1" applyFill="1" applyBorder="1" applyAlignment="1">
      <alignment horizontal="center"/>
    </xf>
    <xf numFmtId="1" fontId="5" fillId="0" borderId="1" xfId="0" applyNumberFormat="1" applyFont="1" applyBorder="1"/>
    <xf numFmtId="165" fontId="5" fillId="0" borderId="1" xfId="0" applyNumberFormat="1" applyFont="1" applyBorder="1"/>
    <xf numFmtId="0" fontId="0" fillId="3" borderId="1" xfId="0" applyFill="1" applyBorder="1"/>
    <xf numFmtId="0" fontId="20" fillId="0" borderId="0" xfId="0" applyFont="1"/>
    <xf numFmtId="0" fontId="13" fillId="0" borderId="8" xfId="0" applyFont="1" applyBorder="1"/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1" fillId="0" borderId="8" xfId="0" applyFont="1" applyBorder="1"/>
    <xf numFmtId="0" fontId="17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7" fillId="0" borderId="8" xfId="0" applyFont="1" applyBorder="1"/>
    <xf numFmtId="0" fontId="16" fillId="2" borderId="8" xfId="19" applyNumberFormat="1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2" fillId="0" borderId="8" xfId="0" applyFont="1" applyBorder="1"/>
    <xf numFmtId="0" fontId="14" fillId="2" borderId="8" xfId="0" applyFont="1" applyFill="1" applyBorder="1" applyAlignment="1">
      <alignment vertical="center" wrapText="1"/>
    </xf>
    <xf numFmtId="0" fontId="13" fillId="0" borderId="8" xfId="0" applyFont="1" applyBorder="1" applyAlignment="1"/>
    <xf numFmtId="0" fontId="14" fillId="3" borderId="8" xfId="0" applyFont="1" applyFill="1" applyBorder="1" applyAlignment="1">
      <alignment horizontal="center" vertical="center"/>
    </xf>
    <xf numFmtId="0" fontId="16" fillId="3" borderId="8" xfId="19" applyNumberFormat="1" applyFont="1" applyFill="1" applyBorder="1" applyAlignment="1">
      <alignment horizontal="left" vertical="center" wrapText="1"/>
    </xf>
    <xf numFmtId="0" fontId="11" fillId="3" borderId="8" xfId="0" applyFont="1" applyFill="1" applyBorder="1"/>
    <xf numFmtId="0" fontId="16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3" fillId="3" borderId="8" xfId="0" applyFont="1" applyFill="1" applyBorder="1"/>
    <xf numFmtId="0" fontId="15" fillId="2" borderId="8" xfId="0" applyFont="1" applyFill="1" applyBorder="1" applyAlignment="1">
      <alignment horizontal="left" vertical="center"/>
    </xf>
    <xf numFmtId="0" fontId="0" fillId="3" borderId="8" xfId="0" applyFill="1" applyBorder="1"/>
    <xf numFmtId="9" fontId="12" fillId="2" borderId="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0" fillId="3" borderId="8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5" fillId="3" borderId="1" xfId="0" applyFont="1" applyFill="1" applyBorder="1"/>
    <xf numFmtId="0" fontId="5" fillId="3" borderId="8" xfId="0" applyFont="1" applyFill="1" applyBorder="1"/>
    <xf numFmtId="0" fontId="5" fillId="2" borderId="8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Border="1"/>
    <xf numFmtId="2" fontId="5" fillId="3" borderId="1" xfId="0" applyNumberFormat="1" applyFont="1" applyFill="1" applyBorder="1"/>
    <xf numFmtId="2" fontId="5" fillId="3" borderId="8" xfId="0" applyNumberFormat="1" applyFont="1" applyFill="1" applyBorder="1"/>
    <xf numFmtId="4" fontId="5" fillId="3" borderId="1" xfId="0" applyNumberFormat="1" applyFont="1" applyFill="1" applyBorder="1"/>
    <xf numFmtId="0" fontId="5" fillId="0" borderId="8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/>
    <xf numFmtId="2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10" xfId="0" applyFont="1" applyFill="1" applyBorder="1"/>
    <xf numFmtId="0" fontId="5" fillId="2" borderId="10" xfId="0" applyFont="1" applyFill="1" applyBorder="1"/>
    <xf numFmtId="0" fontId="5" fillId="3" borderId="10" xfId="0" applyFont="1" applyFill="1" applyBorder="1"/>
    <xf numFmtId="0" fontId="5" fillId="0" borderId="10" xfId="0" applyFont="1" applyBorder="1"/>
    <xf numFmtId="2" fontId="5" fillId="3" borderId="10" xfId="0" applyNumberFormat="1" applyFont="1" applyFill="1" applyBorder="1"/>
    <xf numFmtId="4" fontId="5" fillId="3" borderId="10" xfId="0" applyNumberFormat="1" applyFont="1" applyFill="1" applyBorder="1"/>
    <xf numFmtId="0" fontId="20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4" fillId="0" borderId="8" xfId="0" applyFont="1" applyFill="1" applyBorder="1" applyAlignment="1">
      <alignment horizontal="center" vertical="center"/>
    </xf>
    <xf numFmtId="0" fontId="0" fillId="0" borderId="0" xfId="0" applyFill="1" applyAlignment="1"/>
    <xf numFmtId="0" fontId="4" fillId="0" borderId="8" xfId="0" applyFont="1" applyFill="1" applyBorder="1"/>
    <xf numFmtId="0" fontId="0" fillId="0" borderId="0" xfId="0" applyFill="1"/>
    <xf numFmtId="0" fontId="20" fillId="0" borderId="0" xfId="0" applyFont="1" applyFill="1"/>
    <xf numFmtId="0" fontId="0" fillId="0" borderId="0" xfId="0" applyBorder="1"/>
    <xf numFmtId="0" fontId="0" fillId="0" borderId="0" xfId="0" applyFill="1" applyBorder="1" applyAlignment="1">
      <alignment wrapText="1"/>
    </xf>
    <xf numFmtId="0" fontId="5" fillId="3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/>
    <xf numFmtId="0" fontId="4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center" vertical="center"/>
    </xf>
    <xf numFmtId="2" fontId="5" fillId="0" borderId="8" xfId="0" applyNumberFormat="1" applyFont="1" applyFill="1" applyBorder="1"/>
    <xf numFmtId="0" fontId="20" fillId="0" borderId="8" xfId="0" applyFont="1" applyFill="1" applyBorder="1"/>
    <xf numFmtId="0" fontId="20" fillId="0" borderId="8" xfId="0" applyFont="1" applyFill="1" applyBorder="1" applyAlignment="1">
      <alignment horizontal="center" vertical="center"/>
    </xf>
    <xf numFmtId="0" fontId="22" fillId="0" borderId="0" xfId="0" applyFont="1" applyAlignment="1"/>
    <xf numFmtId="0" fontId="5" fillId="3" borderId="3" xfId="0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5" fillId="4" borderId="1" xfId="0" applyFont="1" applyFill="1" applyBorder="1"/>
    <xf numFmtId="0" fontId="4" fillId="0" borderId="8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5" fillId="0" borderId="2" xfId="0" applyFont="1" applyFill="1" applyBorder="1"/>
    <xf numFmtId="0" fontId="4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3" borderId="3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/>
    <xf numFmtId="0" fontId="4" fillId="0" borderId="8" xfId="0" applyNumberFormat="1" applyFont="1" applyFill="1" applyBorder="1"/>
    <xf numFmtId="0" fontId="20" fillId="0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/>
    <xf numFmtId="0" fontId="22" fillId="0" borderId="0" xfId="0" applyFont="1" applyFill="1" applyAlignment="1"/>
    <xf numFmtId="0" fontId="24" fillId="0" borderId="0" xfId="0" applyFont="1" applyFill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/>
    <xf numFmtId="164" fontId="5" fillId="0" borderId="0" xfId="0" applyNumberFormat="1" applyFont="1" applyFill="1" applyBorder="1"/>
    <xf numFmtId="9" fontId="5" fillId="0" borderId="0" xfId="0" applyNumberFormat="1" applyFont="1" applyFill="1" applyBorder="1"/>
    <xf numFmtId="4" fontId="11" fillId="0" borderId="0" xfId="10" applyNumberFormat="1" applyFont="1" applyFill="1" applyBorder="1" applyAlignment="1">
      <alignment horizontal="center"/>
    </xf>
    <xf numFmtId="9" fontId="1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4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4" fillId="0" borderId="8" xfId="0" applyFont="1" applyFill="1" applyBorder="1" applyAlignment="1">
      <alignment horizontal="left" vertical="center"/>
    </xf>
    <xf numFmtId="2" fontId="4" fillId="0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32" fillId="6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vertical="center" wrapText="1"/>
    </xf>
    <xf numFmtId="0" fontId="33" fillId="2" borderId="8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vertical="center"/>
    </xf>
    <xf numFmtId="0" fontId="37" fillId="0" borderId="2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left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4" fillId="2" borderId="0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4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Обычный" xfId="0" builtinId="0"/>
    <cellStyle name="Обычный 3" xfId="9"/>
    <cellStyle name="Обычный 4" xfId="40"/>
    <cellStyle name="Обычный_Лист1" xfId="19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Процентный" xfId="10" builtinId="5"/>
  </cellStyles>
  <dxfs count="0"/>
  <tableStyles count="0" defaultTableStyle="TableStyleMedium9" defaultPivotStyle="PivotStyleMedium4"/>
  <colors>
    <mruColors>
      <color rgb="FFB7DEE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BK511"/>
  <sheetViews>
    <sheetView tabSelected="1" view="pageBreakPreview" topLeftCell="A4" zoomScaleNormal="100" zoomScaleSheetLayoutView="100" workbookViewId="0">
      <pane xSplit="2" ySplit="9" topLeftCell="C13" activePane="bottomRight" state="frozen"/>
      <selection activeCell="A4" sqref="A4"/>
      <selection pane="topRight" activeCell="C4" sqref="C4"/>
      <selection pane="bottomLeft" activeCell="A14" sqref="A14"/>
      <selection pane="bottomRight" activeCell="A4" sqref="A4"/>
    </sheetView>
  </sheetViews>
  <sheetFormatPr defaultColWidth="11.42578125" defaultRowHeight="12.75" x14ac:dyDescent="0.2"/>
  <cols>
    <col min="1" max="1" width="10.7109375" customWidth="1"/>
    <col min="2" max="2" width="41.140625" customWidth="1"/>
    <col min="6" max="6" width="14.5703125" customWidth="1"/>
    <col min="15" max="15" width="14.28515625" customWidth="1"/>
    <col min="16" max="17" width="14.28515625" style="74" customWidth="1"/>
    <col min="27" max="27" width="13" customWidth="1"/>
  </cols>
  <sheetData>
    <row r="1" spans="1:52" ht="18.75" x14ac:dyDescent="0.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33"/>
      <c r="Q1" s="133"/>
    </row>
    <row r="2" spans="1:52" ht="18.75" x14ac:dyDescent="0.3">
      <c r="A2" s="146"/>
      <c r="B2" s="41"/>
      <c r="C2" s="146"/>
      <c r="D2" s="146"/>
      <c r="E2" s="146"/>
      <c r="F2" s="146"/>
      <c r="G2" s="146"/>
      <c r="H2" s="146"/>
      <c r="I2" s="146"/>
      <c r="J2" s="146"/>
      <c r="K2" s="146"/>
      <c r="L2" s="220" t="s">
        <v>464</v>
      </c>
      <c r="M2" s="220"/>
      <c r="N2" s="220"/>
      <c r="O2" s="220"/>
      <c r="P2"/>
      <c r="Q2"/>
    </row>
    <row r="3" spans="1:52" ht="18.75" x14ac:dyDescent="0.3">
      <c r="A3" s="146"/>
      <c r="B3" s="41"/>
      <c r="C3" s="146"/>
      <c r="D3" s="146"/>
      <c r="E3" s="146"/>
      <c r="F3" s="146"/>
      <c r="G3" s="146"/>
      <c r="H3" s="146"/>
      <c r="I3" s="146"/>
      <c r="J3" s="146"/>
      <c r="K3" s="146"/>
      <c r="L3" s="220" t="s">
        <v>465</v>
      </c>
      <c r="M3" s="220"/>
      <c r="N3" s="220"/>
      <c r="O3" s="220"/>
      <c r="P3"/>
      <c r="Q3"/>
    </row>
    <row r="4" spans="1:52" ht="18.75" x14ac:dyDescent="0.3">
      <c r="A4" s="41" t="s">
        <v>569</v>
      </c>
      <c r="B4" s="145" t="s">
        <v>570</v>
      </c>
      <c r="C4" s="146"/>
      <c r="D4" s="146"/>
      <c r="E4" s="146"/>
      <c r="F4" s="146"/>
      <c r="G4" s="146"/>
      <c r="H4" s="146"/>
      <c r="I4" s="146"/>
      <c r="J4" s="146"/>
      <c r="K4" s="146"/>
      <c r="L4" s="221" t="s">
        <v>472</v>
      </c>
      <c r="M4" s="221"/>
      <c r="N4" s="221"/>
      <c r="O4" s="221"/>
      <c r="P4"/>
      <c r="Q4"/>
    </row>
    <row r="5" spans="1:52" ht="18.75" x14ac:dyDescent="0.3">
      <c r="A5" s="146"/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220" t="s">
        <v>516</v>
      </c>
      <c r="M5" s="220"/>
      <c r="N5" s="220"/>
      <c r="O5" s="220"/>
      <c r="P5"/>
      <c r="Q5"/>
    </row>
    <row r="6" spans="1:52" ht="15.75" x14ac:dyDescent="0.25">
      <c r="A6" s="220" t="s">
        <v>507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/>
      <c r="Q6"/>
    </row>
    <row r="7" spans="1:52" ht="21" x14ac:dyDescent="0.35">
      <c r="A7" s="208" t="s">
        <v>509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134"/>
      <c r="Q7" s="134"/>
    </row>
    <row r="8" spans="1:52" ht="21" x14ac:dyDescent="0.35">
      <c r="A8" s="208" t="s">
        <v>532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134"/>
      <c r="Q8" s="134"/>
    </row>
    <row r="10" spans="1:52" ht="38.25" customHeight="1" x14ac:dyDescent="0.2">
      <c r="A10" s="217" t="s">
        <v>0</v>
      </c>
      <c r="B10" s="217" t="s">
        <v>381</v>
      </c>
      <c r="C10" s="217" t="s">
        <v>450</v>
      </c>
      <c r="D10" s="214" t="s">
        <v>1</v>
      </c>
      <c r="E10" s="215"/>
      <c r="F10" s="216"/>
      <c r="G10" s="211" t="s">
        <v>3</v>
      </c>
      <c r="H10" s="212"/>
      <c r="I10" s="212"/>
      <c r="J10" s="213"/>
      <c r="K10" s="211" t="s">
        <v>4</v>
      </c>
      <c r="L10" s="212"/>
      <c r="M10" s="212"/>
      <c r="N10" s="212"/>
      <c r="O10" s="209" t="s">
        <v>2</v>
      </c>
      <c r="P10" s="77"/>
      <c r="Q10" s="77"/>
      <c r="W10" s="74"/>
      <c r="X10" s="74"/>
      <c r="Y10" s="74"/>
      <c r="Z10" s="74"/>
      <c r="AA10" s="74"/>
    </row>
    <row r="11" spans="1:52" x14ac:dyDescent="0.2">
      <c r="A11" s="218"/>
      <c r="B11" s="218"/>
      <c r="C11" s="218"/>
      <c r="D11" s="10" t="s">
        <v>5</v>
      </c>
      <c r="E11" s="10" t="s">
        <v>6</v>
      </c>
      <c r="F11" s="10" t="s">
        <v>7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12</v>
      </c>
      <c r="L11" s="10" t="s">
        <v>13</v>
      </c>
      <c r="M11" s="10" t="s">
        <v>14</v>
      </c>
      <c r="N11" s="10" t="s">
        <v>15</v>
      </c>
      <c r="O11" s="210"/>
      <c r="P11" s="77"/>
      <c r="Q11" s="77"/>
    </row>
    <row r="12" spans="1:52" ht="33" customHeight="1" x14ac:dyDescent="0.2">
      <c r="A12" s="219"/>
      <c r="B12" s="219"/>
      <c r="C12" s="21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40"/>
      <c r="P12" s="77"/>
      <c r="Q12" s="77"/>
      <c r="R12" s="74"/>
      <c r="S12" s="74"/>
      <c r="T12" s="74"/>
      <c r="U12" s="74"/>
      <c r="V12" s="70"/>
      <c r="W12" s="74"/>
      <c r="X12" s="70"/>
      <c r="Y12" s="70"/>
      <c r="Z12" s="70"/>
      <c r="AA12" s="70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</row>
    <row r="13" spans="1:52" ht="33" customHeight="1" x14ac:dyDescent="0.2">
      <c r="A13" s="106"/>
      <c r="B13" s="166" t="s">
        <v>523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8"/>
      <c r="P13" s="77"/>
      <c r="Q13" s="77"/>
      <c r="R13" s="7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70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</row>
    <row r="14" spans="1:52" ht="24.95" customHeight="1" x14ac:dyDescent="0.2">
      <c r="A14" s="106"/>
      <c r="B14" s="199" t="s">
        <v>451</v>
      </c>
      <c r="C14" s="106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8"/>
      <c r="P14" s="77"/>
      <c r="Q14" s="77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</row>
    <row r="15" spans="1:52" ht="47.1" customHeight="1" x14ac:dyDescent="0.2">
      <c r="A15" s="109">
        <v>173</v>
      </c>
      <c r="B15" s="154" t="s">
        <v>533</v>
      </c>
      <c r="C15" s="181" t="s">
        <v>467</v>
      </c>
      <c r="D15" s="110">
        <v>8.73</v>
      </c>
      <c r="E15" s="109">
        <v>12.2</v>
      </c>
      <c r="F15" s="109">
        <v>46.33</v>
      </c>
      <c r="G15" s="109">
        <v>0.28000000000000003</v>
      </c>
      <c r="H15" s="109">
        <v>2.6</v>
      </c>
      <c r="I15" s="109">
        <v>80</v>
      </c>
      <c r="J15" s="109">
        <v>1.18</v>
      </c>
      <c r="K15" s="109">
        <v>279.39999999999998</v>
      </c>
      <c r="L15" s="109">
        <v>397.25</v>
      </c>
      <c r="M15" s="109">
        <v>99.5</v>
      </c>
      <c r="N15" s="109">
        <v>2.63</v>
      </c>
      <c r="O15" s="109">
        <v>326.02</v>
      </c>
      <c r="P15" s="121"/>
      <c r="Q15" s="121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</row>
    <row r="16" spans="1:52" ht="24.95" customHeight="1" x14ac:dyDescent="0.2">
      <c r="A16" s="109">
        <v>15</v>
      </c>
      <c r="B16" s="147" t="s">
        <v>478</v>
      </c>
      <c r="C16" s="109">
        <v>30</v>
      </c>
      <c r="D16" s="109">
        <v>6.96</v>
      </c>
      <c r="E16" s="109">
        <v>8.85</v>
      </c>
      <c r="F16" s="110"/>
      <c r="G16" s="109">
        <v>0.01</v>
      </c>
      <c r="H16" s="109">
        <v>0.21</v>
      </c>
      <c r="I16" s="109">
        <v>78</v>
      </c>
      <c r="J16" s="109">
        <v>0.15</v>
      </c>
      <c r="K16" s="109">
        <v>264</v>
      </c>
      <c r="L16" s="109">
        <v>150</v>
      </c>
      <c r="M16" s="109">
        <v>10.5</v>
      </c>
      <c r="N16" s="109">
        <v>0.3</v>
      </c>
      <c r="O16" s="109">
        <v>107.49</v>
      </c>
      <c r="P16" s="121"/>
      <c r="Q16" s="121"/>
      <c r="R16" s="143"/>
      <c r="S16" s="143"/>
      <c r="T16" s="143"/>
      <c r="U16" s="143"/>
      <c r="V16" s="143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</row>
    <row r="17" spans="1:63" ht="24.95" customHeight="1" x14ac:dyDescent="0.2">
      <c r="A17" s="109">
        <v>379</v>
      </c>
      <c r="B17" s="147" t="s">
        <v>479</v>
      </c>
      <c r="C17" s="109">
        <v>200</v>
      </c>
      <c r="D17" s="109">
        <v>3.6</v>
      </c>
      <c r="E17" s="109">
        <v>2.67</v>
      </c>
      <c r="F17" s="109">
        <v>29.2</v>
      </c>
      <c r="G17" s="109">
        <v>0.03</v>
      </c>
      <c r="H17" s="109">
        <v>1.47</v>
      </c>
      <c r="I17" s="110"/>
      <c r="J17" s="110"/>
      <c r="K17" s="109">
        <v>158.66999999999999</v>
      </c>
      <c r="L17" s="109">
        <v>132</v>
      </c>
      <c r="M17" s="109">
        <v>29.33</v>
      </c>
      <c r="N17" s="109">
        <v>2.4</v>
      </c>
      <c r="O17" s="109">
        <v>155.19999999999999</v>
      </c>
      <c r="P17" s="121"/>
      <c r="Q17" s="121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</row>
    <row r="18" spans="1:63" ht="24.95" customHeight="1" x14ac:dyDescent="0.2">
      <c r="A18" s="112" t="s">
        <v>480</v>
      </c>
      <c r="B18" s="147" t="s">
        <v>481</v>
      </c>
      <c r="C18" s="109">
        <v>60</v>
      </c>
      <c r="D18" s="109">
        <v>3.16</v>
      </c>
      <c r="E18" s="109">
        <v>0.4</v>
      </c>
      <c r="F18" s="109">
        <v>19.32</v>
      </c>
      <c r="G18" s="109">
        <v>0.04</v>
      </c>
      <c r="H18" s="110"/>
      <c r="I18" s="110"/>
      <c r="J18" s="109">
        <v>0.52</v>
      </c>
      <c r="K18" s="109">
        <v>9.1999999999999993</v>
      </c>
      <c r="L18" s="109">
        <v>34.799999999999997</v>
      </c>
      <c r="M18" s="109">
        <v>13.2</v>
      </c>
      <c r="N18" s="109">
        <v>0.44</v>
      </c>
      <c r="O18" s="109">
        <v>93.52</v>
      </c>
      <c r="P18" s="121"/>
      <c r="Q18" s="121"/>
      <c r="R18" s="121"/>
      <c r="S18" s="121"/>
      <c r="T18" s="121"/>
      <c r="U18" s="121"/>
      <c r="V18" s="121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</row>
    <row r="19" spans="1:63" s="11" customFormat="1" ht="24.95" customHeight="1" x14ac:dyDescent="0.25">
      <c r="A19" s="97" t="s">
        <v>21</v>
      </c>
      <c r="B19" s="97"/>
      <c r="C19" s="104"/>
      <c r="D19" s="105">
        <f>SUM(D15:D18)</f>
        <v>22.450000000000003</v>
      </c>
      <c r="E19" s="105">
        <f t="shared" ref="E19:O19" si="0">SUM(E15:E18)</f>
        <v>24.119999999999997</v>
      </c>
      <c r="F19" s="105">
        <f t="shared" si="0"/>
        <v>94.85</v>
      </c>
      <c r="G19" s="105">
        <f t="shared" si="0"/>
        <v>0.36000000000000004</v>
      </c>
      <c r="H19" s="105">
        <f t="shared" si="0"/>
        <v>4.28</v>
      </c>
      <c r="I19" s="105">
        <f t="shared" si="0"/>
        <v>158</v>
      </c>
      <c r="J19" s="105">
        <f t="shared" si="0"/>
        <v>1.8499999999999999</v>
      </c>
      <c r="K19" s="105">
        <f t="shared" si="0"/>
        <v>711.27</v>
      </c>
      <c r="L19" s="105">
        <f t="shared" si="0"/>
        <v>714.05</v>
      </c>
      <c r="M19" s="105">
        <f t="shared" si="0"/>
        <v>152.52999999999997</v>
      </c>
      <c r="N19" s="105">
        <f t="shared" si="0"/>
        <v>5.7700000000000005</v>
      </c>
      <c r="O19" s="105">
        <f t="shared" si="0"/>
        <v>682.23</v>
      </c>
      <c r="P19" s="127"/>
      <c r="Q19" s="127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</row>
    <row r="20" spans="1:63" s="11" customFormat="1" ht="24.95" customHeight="1" x14ac:dyDescent="0.2">
      <c r="A20" s="94"/>
      <c r="B20" s="200" t="s">
        <v>562</v>
      </c>
      <c r="C20" s="95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24"/>
      <c r="Q20" s="124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</row>
    <row r="21" spans="1:63" ht="24.95" customHeight="1" x14ac:dyDescent="0.2">
      <c r="A21" s="56" t="s">
        <v>501</v>
      </c>
      <c r="B21" s="178" t="s">
        <v>552</v>
      </c>
      <c r="C21" s="98" t="s">
        <v>543</v>
      </c>
      <c r="D21" s="98">
        <v>12</v>
      </c>
      <c r="E21" s="98">
        <v>7.15</v>
      </c>
      <c r="F21" s="98">
        <v>21.37</v>
      </c>
      <c r="G21" s="98">
        <v>0.16</v>
      </c>
      <c r="H21" s="98">
        <v>1</v>
      </c>
      <c r="I21" s="98"/>
      <c r="J21" s="98">
        <v>1.1000000000000001</v>
      </c>
      <c r="K21" s="98">
        <v>85.27</v>
      </c>
      <c r="L21" s="98">
        <v>348.2</v>
      </c>
      <c r="M21" s="98">
        <v>52.73</v>
      </c>
      <c r="N21" s="120">
        <v>2.95</v>
      </c>
      <c r="O21" s="98">
        <v>181.62</v>
      </c>
      <c r="P21" s="121"/>
      <c r="Q21" s="121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  <row r="22" spans="1:63" ht="30" customHeight="1" x14ac:dyDescent="0.2">
      <c r="A22" s="81" t="s">
        <v>554</v>
      </c>
      <c r="B22" s="159" t="s">
        <v>553</v>
      </c>
      <c r="C22" s="116">
        <v>100</v>
      </c>
      <c r="D22" s="116">
        <v>15.4</v>
      </c>
      <c r="E22" s="116">
        <v>5.8</v>
      </c>
      <c r="F22" s="116">
        <v>9.9</v>
      </c>
      <c r="G22" s="116">
        <v>0.02</v>
      </c>
      <c r="H22" s="116">
        <v>0.01</v>
      </c>
      <c r="I22" s="116">
        <v>15</v>
      </c>
      <c r="J22" s="116">
        <v>0.08</v>
      </c>
      <c r="K22" s="116">
        <v>21.42</v>
      </c>
      <c r="L22" s="116">
        <v>74.17</v>
      </c>
      <c r="M22" s="116">
        <v>15.58</v>
      </c>
      <c r="N22" s="116">
        <v>1.83</v>
      </c>
      <c r="O22" s="116">
        <v>242.33</v>
      </c>
      <c r="P22" s="121"/>
      <c r="Q22" s="121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</row>
    <row r="23" spans="1:63" ht="30" customHeight="1" x14ac:dyDescent="0.2">
      <c r="A23" s="81" t="s">
        <v>483</v>
      </c>
      <c r="B23" s="160" t="s">
        <v>77</v>
      </c>
      <c r="C23" s="116">
        <v>200</v>
      </c>
      <c r="D23" s="116">
        <v>11.87</v>
      </c>
      <c r="E23" s="116">
        <v>5.47</v>
      </c>
      <c r="F23" s="116">
        <v>53.12</v>
      </c>
      <c r="G23" s="116">
        <v>0.27</v>
      </c>
      <c r="H23" s="81"/>
      <c r="I23" s="81"/>
      <c r="J23" s="81"/>
      <c r="K23" s="116">
        <v>19.47</v>
      </c>
      <c r="L23" s="116">
        <v>280</v>
      </c>
      <c r="M23" s="116">
        <v>186.67</v>
      </c>
      <c r="N23" s="116">
        <v>6.68</v>
      </c>
      <c r="O23" s="116">
        <v>309.14999999999998</v>
      </c>
      <c r="P23" s="121"/>
      <c r="Q23" s="121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</row>
    <row r="24" spans="1:63" ht="24.95" customHeight="1" x14ac:dyDescent="0.2">
      <c r="A24" s="149" t="s">
        <v>477</v>
      </c>
      <c r="B24" s="157" t="s">
        <v>506</v>
      </c>
      <c r="C24" s="109">
        <v>200</v>
      </c>
      <c r="D24" s="109">
        <v>0.4</v>
      </c>
      <c r="E24" s="109">
        <v>0.27</v>
      </c>
      <c r="F24" s="109">
        <v>17.2</v>
      </c>
      <c r="G24" s="109">
        <v>0.01</v>
      </c>
      <c r="H24" s="109">
        <v>100</v>
      </c>
      <c r="I24" s="112"/>
      <c r="J24" s="112"/>
      <c r="K24" s="109">
        <v>7.73</v>
      </c>
      <c r="L24" s="109">
        <v>2.13</v>
      </c>
      <c r="M24" s="109">
        <v>2.67</v>
      </c>
      <c r="N24" s="109">
        <v>0.53</v>
      </c>
      <c r="O24" s="109">
        <v>72.8</v>
      </c>
      <c r="P24" s="121"/>
      <c r="Q24" s="121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</row>
    <row r="25" spans="1:63" ht="24.95" customHeight="1" x14ac:dyDescent="0.2">
      <c r="A25" s="56" t="s">
        <v>477</v>
      </c>
      <c r="B25" s="177" t="s">
        <v>27</v>
      </c>
      <c r="C25" s="98">
        <v>60</v>
      </c>
      <c r="D25" s="98">
        <v>3.36</v>
      </c>
      <c r="E25" s="98">
        <v>0.66</v>
      </c>
      <c r="F25" s="98">
        <v>29.64</v>
      </c>
      <c r="G25" s="98">
        <v>7.0000000000000007E-2</v>
      </c>
      <c r="H25" s="56"/>
      <c r="I25" s="56"/>
      <c r="J25" s="98">
        <v>0.54</v>
      </c>
      <c r="K25" s="98">
        <v>13.8</v>
      </c>
      <c r="L25" s="98">
        <v>63.6</v>
      </c>
      <c r="M25" s="98">
        <v>15</v>
      </c>
      <c r="N25" s="120">
        <v>1.86</v>
      </c>
      <c r="O25" s="98">
        <v>137.94</v>
      </c>
      <c r="P25" s="121"/>
      <c r="Q25" s="121"/>
      <c r="R25" s="74"/>
      <c r="S25" s="125"/>
      <c r="T25" s="125"/>
      <c r="U25" s="125"/>
      <c r="V25" s="125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</row>
    <row r="26" spans="1:63" s="11" customFormat="1" ht="24.95" customHeight="1" x14ac:dyDescent="0.25">
      <c r="A26" s="190" t="s">
        <v>28</v>
      </c>
      <c r="B26" s="191"/>
      <c r="C26" s="191"/>
      <c r="D26" s="191">
        <f t="shared" ref="D26:O26" si="1">SUM(D21:D25)</f>
        <v>43.029999999999994</v>
      </c>
      <c r="E26" s="191">
        <f t="shared" si="1"/>
        <v>19.349999999999998</v>
      </c>
      <c r="F26" s="191">
        <f t="shared" si="1"/>
        <v>131.23000000000002</v>
      </c>
      <c r="G26" s="191">
        <f t="shared" si="1"/>
        <v>0.53</v>
      </c>
      <c r="H26" s="191">
        <f t="shared" si="1"/>
        <v>101.01</v>
      </c>
      <c r="I26" s="191">
        <f t="shared" si="1"/>
        <v>15</v>
      </c>
      <c r="J26" s="191">
        <f t="shared" si="1"/>
        <v>1.7200000000000002</v>
      </c>
      <c r="K26" s="191">
        <f t="shared" si="1"/>
        <v>147.69</v>
      </c>
      <c r="L26" s="191">
        <f t="shared" si="1"/>
        <v>768.1</v>
      </c>
      <c r="M26" s="191">
        <f t="shared" si="1"/>
        <v>272.64999999999998</v>
      </c>
      <c r="N26" s="191">
        <f t="shared" si="1"/>
        <v>13.85</v>
      </c>
      <c r="O26" s="191">
        <f t="shared" si="1"/>
        <v>943.83999999999992</v>
      </c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</row>
    <row r="27" spans="1:63" ht="24.95" customHeight="1" x14ac:dyDescent="0.25">
      <c r="A27" s="42" t="s">
        <v>466</v>
      </c>
      <c r="B27" s="42"/>
      <c r="C27" s="42"/>
      <c r="D27" s="42">
        <f t="shared" ref="D27:O27" si="2">D19+D26</f>
        <v>65.47999999999999</v>
      </c>
      <c r="E27" s="42">
        <f t="shared" si="2"/>
        <v>43.47</v>
      </c>
      <c r="F27" s="42">
        <f t="shared" si="2"/>
        <v>226.08</v>
      </c>
      <c r="G27" s="42">
        <f t="shared" si="2"/>
        <v>0.89000000000000012</v>
      </c>
      <c r="H27" s="42">
        <f t="shared" si="2"/>
        <v>105.29</v>
      </c>
      <c r="I27" s="42">
        <f t="shared" si="2"/>
        <v>173</v>
      </c>
      <c r="J27" s="42">
        <f t="shared" si="2"/>
        <v>3.5700000000000003</v>
      </c>
      <c r="K27" s="42">
        <f t="shared" si="2"/>
        <v>858.96</v>
      </c>
      <c r="L27" s="42">
        <f t="shared" si="2"/>
        <v>1482.15</v>
      </c>
      <c r="M27" s="42">
        <f t="shared" si="2"/>
        <v>425.17999999999995</v>
      </c>
      <c r="N27" s="42">
        <f t="shared" si="2"/>
        <v>19.62</v>
      </c>
      <c r="O27" s="42">
        <f t="shared" si="2"/>
        <v>1626.07</v>
      </c>
      <c r="P27" s="127"/>
      <c r="Q27" s="127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70"/>
      <c r="BC27" s="70"/>
      <c r="BD27" s="70"/>
      <c r="BE27" s="70"/>
      <c r="BF27" s="70"/>
      <c r="BG27" s="70"/>
      <c r="BH27" s="70"/>
      <c r="BI27" s="70"/>
      <c r="BJ27" s="70"/>
      <c r="BK27" s="70"/>
    </row>
    <row r="28" spans="1:63" ht="24.95" customHeight="1" x14ac:dyDescent="0.25">
      <c r="A28" s="43"/>
      <c r="B28" s="152" t="s">
        <v>453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126"/>
      <c r="Q28" s="126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</row>
    <row r="29" spans="1:63" ht="24.95" customHeight="1" x14ac:dyDescent="0.25">
      <c r="A29" s="111"/>
      <c r="B29" s="199" t="s">
        <v>451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26"/>
      <c r="Q29" s="126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</row>
    <row r="30" spans="1:63" ht="24.95" customHeight="1" x14ac:dyDescent="0.25">
      <c r="A30" s="81" t="s">
        <v>503</v>
      </c>
      <c r="B30" s="183" t="s">
        <v>534</v>
      </c>
      <c r="C30" s="116" t="s">
        <v>467</v>
      </c>
      <c r="D30" s="116">
        <v>8.6999999999999993</v>
      </c>
      <c r="E30" s="116">
        <v>14</v>
      </c>
      <c r="F30" s="116">
        <v>33.729999999999997</v>
      </c>
      <c r="G30" s="116">
        <v>0.16</v>
      </c>
      <c r="H30" s="116"/>
      <c r="I30" s="116">
        <v>40</v>
      </c>
      <c r="J30" s="116">
        <v>1.7</v>
      </c>
      <c r="K30" s="116">
        <v>30.4</v>
      </c>
      <c r="L30" s="116">
        <v>115</v>
      </c>
      <c r="M30" s="116">
        <v>42</v>
      </c>
      <c r="N30" s="119">
        <v>1.4</v>
      </c>
      <c r="O30" s="116">
        <v>283.72000000000003</v>
      </c>
      <c r="P30" s="126"/>
      <c r="Q30" s="126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</row>
    <row r="31" spans="1:63" ht="24.95" customHeight="1" x14ac:dyDescent="0.25">
      <c r="A31" s="109">
        <v>15</v>
      </c>
      <c r="B31" s="153" t="s">
        <v>537</v>
      </c>
      <c r="C31" s="109">
        <v>30</v>
      </c>
      <c r="D31" s="109">
        <v>6.96</v>
      </c>
      <c r="E31" s="109">
        <v>8.85</v>
      </c>
      <c r="F31" s="110"/>
      <c r="G31" s="109">
        <v>0.01</v>
      </c>
      <c r="H31" s="109">
        <v>0.21</v>
      </c>
      <c r="I31" s="109">
        <v>78</v>
      </c>
      <c r="J31" s="109">
        <v>0.15</v>
      </c>
      <c r="K31" s="109">
        <v>264</v>
      </c>
      <c r="L31" s="109">
        <v>150</v>
      </c>
      <c r="M31" s="109">
        <v>10.5</v>
      </c>
      <c r="N31" s="109">
        <v>0.3</v>
      </c>
      <c r="O31" s="109">
        <v>107.49</v>
      </c>
      <c r="P31" s="126"/>
      <c r="Q31" s="126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</row>
    <row r="32" spans="1:63" ht="24.95" customHeight="1" x14ac:dyDescent="0.25">
      <c r="A32" s="109" t="s">
        <v>535</v>
      </c>
      <c r="B32" s="182" t="s">
        <v>536</v>
      </c>
      <c r="C32" s="109">
        <v>20</v>
      </c>
      <c r="D32" s="109">
        <v>0.1</v>
      </c>
      <c r="E32" s="109"/>
      <c r="F32" s="110">
        <v>17.32</v>
      </c>
      <c r="G32" s="109">
        <v>0</v>
      </c>
      <c r="H32" s="109">
        <v>0.48</v>
      </c>
      <c r="I32" s="109">
        <v>0</v>
      </c>
      <c r="J32" s="109">
        <v>0.16</v>
      </c>
      <c r="K32" s="109">
        <v>2.4</v>
      </c>
      <c r="L32" s="109">
        <v>3.6</v>
      </c>
      <c r="M32" s="109">
        <v>1.8</v>
      </c>
      <c r="N32" s="109">
        <v>0.08</v>
      </c>
      <c r="O32" s="109">
        <v>57.68</v>
      </c>
      <c r="P32" s="126"/>
      <c r="Q32" s="126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</row>
    <row r="33" spans="1:39" ht="32.25" customHeight="1" x14ac:dyDescent="0.25">
      <c r="A33" s="81" t="s">
        <v>490</v>
      </c>
      <c r="B33" s="183" t="s">
        <v>44</v>
      </c>
      <c r="C33" s="81" t="s">
        <v>484</v>
      </c>
      <c r="D33" s="116">
        <v>3.78</v>
      </c>
      <c r="E33" s="116">
        <v>0.67</v>
      </c>
      <c r="F33" s="116">
        <v>26</v>
      </c>
      <c r="G33" s="116">
        <v>0.02</v>
      </c>
      <c r="H33" s="116">
        <v>1.33</v>
      </c>
      <c r="I33" s="81"/>
      <c r="J33" s="81"/>
      <c r="K33" s="116">
        <v>133.33000000000001</v>
      </c>
      <c r="L33" s="116">
        <v>111.11</v>
      </c>
      <c r="M33" s="116">
        <v>25.56</v>
      </c>
      <c r="N33" s="116">
        <v>2</v>
      </c>
      <c r="O33" s="116">
        <v>125.11</v>
      </c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1:39" s="52" customFormat="1" ht="30" customHeight="1" x14ac:dyDescent="0.25">
      <c r="A34" s="112" t="s">
        <v>480</v>
      </c>
      <c r="B34" s="153" t="s">
        <v>518</v>
      </c>
      <c r="C34" s="109">
        <v>60</v>
      </c>
      <c r="D34" s="109">
        <v>3.16</v>
      </c>
      <c r="E34" s="109">
        <v>0.4</v>
      </c>
      <c r="F34" s="109">
        <v>19.32</v>
      </c>
      <c r="G34" s="109">
        <v>0.04</v>
      </c>
      <c r="H34" s="110"/>
      <c r="I34" s="110"/>
      <c r="J34" s="109">
        <v>0.52</v>
      </c>
      <c r="K34" s="109">
        <v>9.1999999999999993</v>
      </c>
      <c r="L34" s="109">
        <v>34.799999999999997</v>
      </c>
      <c r="M34" s="109">
        <v>13.2</v>
      </c>
      <c r="N34" s="109">
        <v>0.44</v>
      </c>
      <c r="O34" s="109">
        <v>93.52</v>
      </c>
      <c r="P34" s="136"/>
      <c r="Q34" s="136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</row>
    <row r="35" spans="1:39" s="11" customFormat="1" ht="24.95" customHeight="1" x14ac:dyDescent="0.25">
      <c r="A35" s="102" t="s">
        <v>21</v>
      </c>
      <c r="B35" s="102"/>
      <c r="C35" s="115"/>
      <c r="D35" s="115">
        <f>SUM(D30:D34)</f>
        <v>22.7</v>
      </c>
      <c r="E35" s="115">
        <f t="shared" ref="E35:O35" si="3">SUM(E30:E34)</f>
        <v>23.92</v>
      </c>
      <c r="F35" s="115">
        <f t="shared" si="3"/>
        <v>96.37</v>
      </c>
      <c r="G35" s="115">
        <f t="shared" si="3"/>
        <v>0.23</v>
      </c>
      <c r="H35" s="115">
        <f t="shared" si="3"/>
        <v>2.02</v>
      </c>
      <c r="I35" s="115">
        <f t="shared" si="3"/>
        <v>118</v>
      </c>
      <c r="J35" s="115">
        <f t="shared" si="3"/>
        <v>2.5299999999999998</v>
      </c>
      <c r="K35" s="115">
        <f t="shared" si="3"/>
        <v>439.33</v>
      </c>
      <c r="L35" s="115">
        <f t="shared" si="3"/>
        <v>414.51000000000005</v>
      </c>
      <c r="M35" s="115">
        <f t="shared" si="3"/>
        <v>93.06</v>
      </c>
      <c r="N35" s="115">
        <f t="shared" si="3"/>
        <v>4.2200000000000006</v>
      </c>
      <c r="O35" s="115">
        <f t="shared" si="3"/>
        <v>667.52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</row>
    <row r="36" spans="1:39" s="11" customFormat="1" ht="24.95" customHeight="1" x14ac:dyDescent="0.25">
      <c r="A36" s="111"/>
      <c r="B36" s="201" t="s">
        <v>562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27"/>
      <c r="Q36" s="127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</row>
    <row r="37" spans="1:39" ht="33" customHeight="1" x14ac:dyDescent="0.2">
      <c r="A37" s="56">
        <v>93</v>
      </c>
      <c r="B37" s="198" t="s">
        <v>555</v>
      </c>
      <c r="C37" s="179" t="s">
        <v>538</v>
      </c>
      <c r="D37" s="179">
        <v>6.58</v>
      </c>
      <c r="E37" s="179">
        <v>10.89</v>
      </c>
      <c r="F37" s="179">
        <v>13.39</v>
      </c>
      <c r="G37" s="179">
        <v>0.11</v>
      </c>
      <c r="H37" s="179">
        <v>13.125</v>
      </c>
      <c r="I37" s="179">
        <v>0</v>
      </c>
      <c r="J37" s="179">
        <v>2.39</v>
      </c>
      <c r="K37" s="179">
        <v>42.52</v>
      </c>
      <c r="L37" s="179">
        <v>86.53</v>
      </c>
      <c r="M37" s="179">
        <v>24.51</v>
      </c>
      <c r="N37" s="180">
        <v>1.45</v>
      </c>
      <c r="O37" s="179">
        <v>122.12</v>
      </c>
      <c r="P37" s="121"/>
      <c r="Q37" s="121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</row>
    <row r="38" spans="1:39" s="52" customFormat="1" ht="35.25" customHeight="1" x14ac:dyDescent="0.2">
      <c r="A38" s="57">
        <v>290</v>
      </c>
      <c r="B38" s="154" t="s">
        <v>512</v>
      </c>
      <c r="C38" s="100">
        <v>100</v>
      </c>
      <c r="D38" s="100">
        <v>26</v>
      </c>
      <c r="E38" s="100">
        <v>16</v>
      </c>
      <c r="F38" s="57"/>
      <c r="G38" s="100">
        <v>0.05</v>
      </c>
      <c r="H38" s="57"/>
      <c r="I38" s="100">
        <v>24</v>
      </c>
      <c r="J38" s="100">
        <v>0.2</v>
      </c>
      <c r="K38" s="100">
        <v>48</v>
      </c>
      <c r="L38" s="100">
        <v>172</v>
      </c>
      <c r="M38" s="100">
        <v>24</v>
      </c>
      <c r="N38" s="100">
        <v>2.4</v>
      </c>
      <c r="O38" s="100">
        <v>248</v>
      </c>
      <c r="AB38" s="72"/>
      <c r="AC38" s="72"/>
      <c r="AD38" s="72"/>
      <c r="AE38" s="72"/>
      <c r="AF38" s="72"/>
      <c r="AG38" s="72"/>
      <c r="AH38" s="72"/>
    </row>
    <row r="39" spans="1:39" s="52" customFormat="1" ht="35.25" customHeight="1" x14ac:dyDescent="0.2">
      <c r="A39" s="81" t="s">
        <v>487</v>
      </c>
      <c r="B39" s="158" t="s">
        <v>488</v>
      </c>
      <c r="C39" s="116">
        <v>200</v>
      </c>
      <c r="D39" s="116">
        <v>6.8</v>
      </c>
      <c r="E39" s="116">
        <v>10</v>
      </c>
      <c r="F39" s="116">
        <v>38</v>
      </c>
      <c r="G39" s="116">
        <v>0.08</v>
      </c>
      <c r="H39" s="81"/>
      <c r="I39" s="81"/>
      <c r="J39" s="116">
        <v>2.6</v>
      </c>
      <c r="K39" s="116">
        <v>16</v>
      </c>
      <c r="L39" s="116">
        <v>46</v>
      </c>
      <c r="M39" s="116">
        <v>10</v>
      </c>
      <c r="N39" s="116">
        <v>1</v>
      </c>
      <c r="O39" s="116">
        <v>269.2</v>
      </c>
      <c r="AB39" s="72"/>
      <c r="AC39" s="72"/>
      <c r="AD39" s="72"/>
      <c r="AE39" s="72"/>
      <c r="AF39" s="72"/>
      <c r="AG39" s="72"/>
      <c r="AH39" s="72"/>
    </row>
    <row r="40" spans="1:39" s="52" customFormat="1" ht="24.95" customHeight="1" x14ac:dyDescent="0.2">
      <c r="A40" s="149" t="s">
        <v>477</v>
      </c>
      <c r="B40" s="157" t="s">
        <v>506</v>
      </c>
      <c r="C40" s="109">
        <v>200</v>
      </c>
      <c r="D40" s="109">
        <v>0.4</v>
      </c>
      <c r="E40" s="109">
        <v>0.27</v>
      </c>
      <c r="F40" s="109">
        <v>17.2</v>
      </c>
      <c r="G40" s="109">
        <v>0.01</v>
      </c>
      <c r="H40" s="109">
        <v>100</v>
      </c>
      <c r="I40" s="112"/>
      <c r="J40" s="112"/>
      <c r="K40" s="109">
        <v>7.73</v>
      </c>
      <c r="L40" s="109">
        <v>2.13</v>
      </c>
      <c r="M40" s="109">
        <v>2.67</v>
      </c>
      <c r="N40" s="109">
        <v>0.53</v>
      </c>
      <c r="O40" s="109">
        <v>72.8</v>
      </c>
      <c r="P40" s="121"/>
      <c r="Q40" s="121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</row>
    <row r="41" spans="1:39" ht="24.95" customHeight="1" x14ac:dyDescent="0.2">
      <c r="A41" s="56" t="s">
        <v>477</v>
      </c>
      <c r="B41" s="177" t="s">
        <v>27</v>
      </c>
      <c r="C41" s="98">
        <v>60</v>
      </c>
      <c r="D41" s="98">
        <v>3.36</v>
      </c>
      <c r="E41" s="98">
        <v>0.66</v>
      </c>
      <c r="F41" s="98">
        <v>29.64</v>
      </c>
      <c r="G41" s="98">
        <v>7.0000000000000007E-2</v>
      </c>
      <c r="H41" s="56"/>
      <c r="I41" s="56"/>
      <c r="J41" s="98">
        <v>0.54</v>
      </c>
      <c r="K41" s="98">
        <v>13.8</v>
      </c>
      <c r="L41" s="98">
        <v>63.6</v>
      </c>
      <c r="M41" s="98">
        <v>15</v>
      </c>
      <c r="N41" s="120">
        <v>1.86</v>
      </c>
      <c r="O41" s="98">
        <v>137.94</v>
      </c>
      <c r="P41" s="121"/>
      <c r="Q41" s="121"/>
      <c r="R41" s="74"/>
      <c r="S41" s="125"/>
      <c r="T41" s="125"/>
      <c r="U41" s="125"/>
      <c r="V41" s="125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1:39" s="11" customFormat="1" ht="24.95" customHeight="1" x14ac:dyDescent="0.25">
      <c r="A42" s="97" t="s">
        <v>28</v>
      </c>
      <c r="B42" s="97"/>
      <c r="C42" s="97"/>
      <c r="D42" s="114">
        <f t="shared" ref="D42:O42" si="4">SUM(D37:D41)</f>
        <v>43.139999999999993</v>
      </c>
      <c r="E42" s="114">
        <f t="shared" si="4"/>
        <v>37.82</v>
      </c>
      <c r="F42" s="114">
        <f t="shared" si="4"/>
        <v>98.23</v>
      </c>
      <c r="G42" s="114">
        <f t="shared" si="4"/>
        <v>0.32</v>
      </c>
      <c r="H42" s="114">
        <f t="shared" si="4"/>
        <v>113.125</v>
      </c>
      <c r="I42" s="114">
        <f t="shared" si="4"/>
        <v>24</v>
      </c>
      <c r="J42" s="114">
        <f t="shared" si="4"/>
        <v>5.73</v>
      </c>
      <c r="K42" s="114">
        <f t="shared" si="4"/>
        <v>128.05000000000001</v>
      </c>
      <c r="L42" s="114">
        <f t="shared" si="4"/>
        <v>370.26</v>
      </c>
      <c r="M42" s="114">
        <f t="shared" si="4"/>
        <v>76.180000000000007</v>
      </c>
      <c r="N42" s="114">
        <f t="shared" si="4"/>
        <v>7.24</v>
      </c>
      <c r="O42" s="114">
        <f t="shared" si="4"/>
        <v>850.06</v>
      </c>
      <c r="P42" s="129"/>
      <c r="Q42" s="129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</row>
    <row r="43" spans="1:39" s="11" customFormat="1" ht="24.95" customHeight="1" x14ac:dyDescent="0.25">
      <c r="A43" s="42" t="s">
        <v>463</v>
      </c>
      <c r="B43" s="42"/>
      <c r="C43" s="42"/>
      <c r="D43" s="47">
        <f t="shared" ref="D43:O43" si="5">D35+D42</f>
        <v>65.839999999999989</v>
      </c>
      <c r="E43" s="47">
        <f t="shared" si="5"/>
        <v>61.74</v>
      </c>
      <c r="F43" s="47">
        <f t="shared" si="5"/>
        <v>194.60000000000002</v>
      </c>
      <c r="G43" s="47">
        <f t="shared" si="5"/>
        <v>0.55000000000000004</v>
      </c>
      <c r="H43" s="47">
        <f t="shared" si="5"/>
        <v>115.145</v>
      </c>
      <c r="I43" s="47">
        <f t="shared" si="5"/>
        <v>142</v>
      </c>
      <c r="J43" s="47">
        <f t="shared" si="5"/>
        <v>8.26</v>
      </c>
      <c r="K43" s="47">
        <f t="shared" si="5"/>
        <v>567.38</v>
      </c>
      <c r="L43" s="47">
        <f t="shared" si="5"/>
        <v>784.77</v>
      </c>
      <c r="M43" s="47">
        <f t="shared" si="5"/>
        <v>169.24</v>
      </c>
      <c r="N43" s="47">
        <f t="shared" si="5"/>
        <v>11.46</v>
      </c>
      <c r="O43" s="47">
        <f t="shared" si="5"/>
        <v>1517.58</v>
      </c>
      <c r="P43" s="129"/>
      <c r="Q43" s="129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</row>
    <row r="44" spans="1:39" s="11" customFormat="1" ht="24.95" customHeight="1" x14ac:dyDescent="0.25">
      <c r="A44" s="43"/>
      <c r="B44" s="152" t="s">
        <v>454</v>
      </c>
      <c r="C44" s="43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29"/>
      <c r="Q44" s="129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</row>
    <row r="45" spans="1:39" s="11" customFormat="1" ht="24.95" customHeight="1" x14ac:dyDescent="0.25">
      <c r="A45" s="50"/>
      <c r="B45" s="202" t="s">
        <v>451</v>
      </c>
      <c r="C45" s="5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4"/>
      <c r="Q45" s="84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</row>
    <row r="46" spans="1:39" s="11" customFormat="1" ht="24.95" customHeight="1" x14ac:dyDescent="0.2">
      <c r="A46" s="71">
        <v>215</v>
      </c>
      <c r="B46" s="184" t="s">
        <v>494</v>
      </c>
      <c r="C46" s="71">
        <v>150</v>
      </c>
      <c r="D46" s="71">
        <v>14.72</v>
      </c>
      <c r="E46" s="71">
        <v>20.7</v>
      </c>
      <c r="F46" s="71">
        <v>2.88</v>
      </c>
      <c r="G46" s="71">
        <v>0.8</v>
      </c>
      <c r="H46" s="71">
        <v>0.26</v>
      </c>
      <c r="I46" s="71">
        <v>318.52999999999997</v>
      </c>
      <c r="J46" s="71">
        <v>0.71</v>
      </c>
      <c r="K46" s="71">
        <v>112.91</v>
      </c>
      <c r="L46" s="71">
        <v>249</v>
      </c>
      <c r="M46" s="71">
        <v>19.010000000000002</v>
      </c>
      <c r="N46" s="83">
        <v>2.74</v>
      </c>
      <c r="O46" s="71">
        <v>256.68</v>
      </c>
      <c r="P46" s="128"/>
      <c r="Q46" s="128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</row>
    <row r="47" spans="1:39" s="11" customFormat="1" ht="24.95" customHeight="1" x14ac:dyDescent="0.2">
      <c r="A47" s="71" t="s">
        <v>505</v>
      </c>
      <c r="B47" s="185" t="s">
        <v>539</v>
      </c>
      <c r="C47" s="103">
        <v>50</v>
      </c>
      <c r="D47" s="103">
        <v>1.55</v>
      </c>
      <c r="E47" s="103">
        <v>0.1</v>
      </c>
      <c r="F47" s="103">
        <v>3.25</v>
      </c>
      <c r="G47" s="103">
        <v>0.06</v>
      </c>
      <c r="H47" s="103">
        <v>5</v>
      </c>
      <c r="I47" s="103"/>
      <c r="J47" s="103">
        <v>0.1</v>
      </c>
      <c r="K47" s="103">
        <v>10</v>
      </c>
      <c r="L47" s="103">
        <v>31</v>
      </c>
      <c r="M47" s="103">
        <v>10.5</v>
      </c>
      <c r="N47" s="119">
        <v>0.35</v>
      </c>
      <c r="O47" s="103">
        <v>20.100000000000001</v>
      </c>
      <c r="P47" s="128"/>
      <c r="Q47" s="128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</row>
    <row r="48" spans="1:39" ht="32.1" customHeight="1" x14ac:dyDescent="0.2">
      <c r="A48" s="81" t="s">
        <v>482</v>
      </c>
      <c r="B48" s="162" t="s">
        <v>294</v>
      </c>
      <c r="C48" s="81">
        <v>200</v>
      </c>
      <c r="D48" s="116">
        <v>0.53</v>
      </c>
      <c r="E48" s="81"/>
      <c r="F48" s="116">
        <v>9.4700000000000006</v>
      </c>
      <c r="G48" s="81"/>
      <c r="H48" s="116">
        <v>0.27</v>
      </c>
      <c r="I48" s="81"/>
      <c r="J48" s="81"/>
      <c r="K48" s="116">
        <v>13.6</v>
      </c>
      <c r="L48" s="116">
        <v>22.13</v>
      </c>
      <c r="M48" s="116">
        <v>11.73</v>
      </c>
      <c r="N48" s="116">
        <v>2.13</v>
      </c>
      <c r="O48" s="116">
        <v>40</v>
      </c>
      <c r="P48" s="121"/>
      <c r="Q48" s="121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34" ht="24.95" customHeight="1" x14ac:dyDescent="0.2">
      <c r="A49" s="112" t="s">
        <v>480</v>
      </c>
      <c r="B49" s="153" t="s">
        <v>518</v>
      </c>
      <c r="C49" s="109">
        <v>30</v>
      </c>
      <c r="D49" s="109">
        <v>1.58</v>
      </c>
      <c r="E49" s="109">
        <v>0.2</v>
      </c>
      <c r="F49" s="109">
        <v>9.66</v>
      </c>
      <c r="G49" s="109">
        <v>0.02</v>
      </c>
      <c r="H49" s="110"/>
      <c r="I49" s="110"/>
      <c r="J49" s="109">
        <v>0.26</v>
      </c>
      <c r="K49" s="109">
        <v>4.5999999999999996</v>
      </c>
      <c r="L49" s="109">
        <v>17.399999999999999</v>
      </c>
      <c r="M49" s="109">
        <v>6.6</v>
      </c>
      <c r="N49" s="109">
        <v>0.22</v>
      </c>
      <c r="O49" s="109">
        <v>46.76</v>
      </c>
      <c r="P49" s="121"/>
      <c r="Q49" s="121"/>
      <c r="R49" s="121"/>
      <c r="S49" s="121"/>
      <c r="T49" s="121"/>
      <c r="U49" s="121"/>
      <c r="V49" s="121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1:34" s="11" customFormat="1" ht="24.95" customHeight="1" x14ac:dyDescent="0.25">
      <c r="A50" s="42" t="s">
        <v>21</v>
      </c>
      <c r="B50" s="42"/>
      <c r="C50" s="55"/>
      <c r="D50" s="55">
        <f t="shared" ref="D50:O50" si="6">SUM(D46:D49)</f>
        <v>18.380000000000003</v>
      </c>
      <c r="E50" s="53">
        <f t="shared" si="6"/>
        <v>21</v>
      </c>
      <c r="F50" s="55">
        <f t="shared" si="6"/>
        <v>25.26</v>
      </c>
      <c r="G50" s="55">
        <f t="shared" si="6"/>
        <v>0.88000000000000012</v>
      </c>
      <c r="H50" s="55">
        <f t="shared" si="6"/>
        <v>5.5299999999999994</v>
      </c>
      <c r="I50" s="55">
        <f t="shared" si="6"/>
        <v>318.52999999999997</v>
      </c>
      <c r="J50" s="55">
        <f t="shared" si="6"/>
        <v>1.0699999999999998</v>
      </c>
      <c r="K50" s="55">
        <f t="shared" si="6"/>
        <v>141.10999999999999</v>
      </c>
      <c r="L50" s="55">
        <f t="shared" si="6"/>
        <v>319.52999999999997</v>
      </c>
      <c r="M50" s="55">
        <f t="shared" si="6"/>
        <v>47.84</v>
      </c>
      <c r="N50" s="55">
        <f t="shared" si="6"/>
        <v>5.44</v>
      </c>
      <c r="O50" s="55">
        <f t="shared" si="6"/>
        <v>363.54</v>
      </c>
      <c r="P50" s="127"/>
      <c r="Q50" s="127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</row>
    <row r="51" spans="1:34" s="11" customFormat="1" ht="24.95" customHeight="1" x14ac:dyDescent="0.25">
      <c r="A51" s="50"/>
      <c r="B51" s="200" t="s">
        <v>563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127"/>
      <c r="Q51" s="127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</row>
    <row r="52" spans="1:34" ht="36" customHeight="1" x14ac:dyDescent="0.2">
      <c r="A52" s="56" t="s">
        <v>504</v>
      </c>
      <c r="B52" s="192" t="s">
        <v>556</v>
      </c>
      <c r="C52" s="98">
        <v>250</v>
      </c>
      <c r="D52" s="98">
        <v>8.4700000000000006</v>
      </c>
      <c r="E52" s="98">
        <v>6.56</v>
      </c>
      <c r="F52" s="98">
        <v>24.54</v>
      </c>
      <c r="G52" s="98">
        <v>0.19</v>
      </c>
      <c r="H52" s="98">
        <v>9.9</v>
      </c>
      <c r="I52" s="98">
        <v>4.8</v>
      </c>
      <c r="J52" s="98">
        <v>1.51</v>
      </c>
      <c r="K52" s="98">
        <v>27.84</v>
      </c>
      <c r="L52" s="98">
        <v>110.66</v>
      </c>
      <c r="M52" s="98">
        <v>33.659999999999997</v>
      </c>
      <c r="N52" s="120">
        <v>1.65</v>
      </c>
      <c r="O52" s="98">
        <v>191.08</v>
      </c>
      <c r="P52" s="121"/>
      <c r="Q52" s="121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34" ht="36" customHeight="1" x14ac:dyDescent="0.2">
      <c r="A53" s="81">
        <v>263</v>
      </c>
      <c r="B53" s="189" t="s">
        <v>529</v>
      </c>
      <c r="C53" s="116" t="s">
        <v>530</v>
      </c>
      <c r="D53" s="99">
        <v>23.36</v>
      </c>
      <c r="E53" s="99">
        <v>30.12</v>
      </c>
      <c r="F53" s="99">
        <v>64.400000000000006</v>
      </c>
      <c r="G53" s="99">
        <v>0.8</v>
      </c>
      <c r="H53" s="80">
        <v>12.24</v>
      </c>
      <c r="I53" s="99">
        <v>0</v>
      </c>
      <c r="J53" s="99">
        <v>8.08</v>
      </c>
      <c r="K53" s="99">
        <v>42.98</v>
      </c>
      <c r="L53" s="99">
        <v>348.24</v>
      </c>
      <c r="M53" s="99">
        <v>87.66</v>
      </c>
      <c r="N53" s="99">
        <v>4.32</v>
      </c>
      <c r="O53" s="99">
        <v>656</v>
      </c>
      <c r="P53" s="121"/>
      <c r="Q53" s="121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34" ht="35.25" customHeight="1" x14ac:dyDescent="0.2">
      <c r="A54" s="149" t="s">
        <v>477</v>
      </c>
      <c r="B54" s="188" t="s">
        <v>506</v>
      </c>
      <c r="C54" s="109">
        <v>200</v>
      </c>
      <c r="D54" s="109">
        <v>0.4</v>
      </c>
      <c r="E54" s="109">
        <v>0.27</v>
      </c>
      <c r="F54" s="109">
        <v>17.2</v>
      </c>
      <c r="G54" s="109">
        <v>0.01</v>
      </c>
      <c r="H54" s="109">
        <v>100</v>
      </c>
      <c r="I54" s="112"/>
      <c r="J54" s="112"/>
      <c r="K54" s="109">
        <v>7.73</v>
      </c>
      <c r="L54" s="109">
        <v>2.13</v>
      </c>
      <c r="M54" s="109">
        <v>2.67</v>
      </c>
      <c r="N54" s="109">
        <v>0.53</v>
      </c>
      <c r="O54" s="109">
        <v>72.8</v>
      </c>
      <c r="P54" s="121"/>
      <c r="Q54" s="121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34" ht="24.95" customHeight="1" x14ac:dyDescent="0.2">
      <c r="A55" s="56" t="s">
        <v>477</v>
      </c>
      <c r="B55" s="187" t="s">
        <v>27</v>
      </c>
      <c r="C55" s="98">
        <v>60</v>
      </c>
      <c r="D55" s="98">
        <v>3.36</v>
      </c>
      <c r="E55" s="98">
        <v>0.66</v>
      </c>
      <c r="F55" s="98">
        <v>29.64</v>
      </c>
      <c r="G55" s="98">
        <v>7.0000000000000007E-2</v>
      </c>
      <c r="H55" s="56"/>
      <c r="I55" s="56"/>
      <c r="J55" s="98">
        <v>0.54</v>
      </c>
      <c r="K55" s="98">
        <v>13.8</v>
      </c>
      <c r="L55" s="98">
        <v>63.6</v>
      </c>
      <c r="M55" s="98">
        <v>15</v>
      </c>
      <c r="N55" s="120">
        <v>1.86</v>
      </c>
      <c r="O55" s="98">
        <v>137.94</v>
      </c>
      <c r="P55" s="121"/>
      <c r="Q55" s="121"/>
      <c r="R55" s="74"/>
      <c r="S55" s="125"/>
      <c r="T55" s="125"/>
      <c r="U55" s="125"/>
      <c r="V55" s="125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1:34" s="11" customFormat="1" ht="24.95" customHeight="1" x14ac:dyDescent="0.25">
      <c r="A56" s="42" t="s">
        <v>28</v>
      </c>
      <c r="B56" s="42"/>
      <c r="C56" s="42"/>
      <c r="D56" s="42">
        <f t="shared" ref="D56:O56" si="7">SUM(D52:D55)</f>
        <v>35.589999999999996</v>
      </c>
      <c r="E56" s="42">
        <f t="shared" si="7"/>
        <v>37.61</v>
      </c>
      <c r="F56" s="42">
        <f t="shared" si="7"/>
        <v>135.78</v>
      </c>
      <c r="G56" s="42">
        <f t="shared" si="7"/>
        <v>1.07</v>
      </c>
      <c r="H56" s="42">
        <f t="shared" si="7"/>
        <v>122.14</v>
      </c>
      <c r="I56" s="42">
        <f t="shared" si="7"/>
        <v>4.8</v>
      </c>
      <c r="J56" s="42">
        <f t="shared" si="7"/>
        <v>10.129999999999999</v>
      </c>
      <c r="K56" s="42">
        <f t="shared" si="7"/>
        <v>92.35</v>
      </c>
      <c r="L56" s="42">
        <f t="shared" si="7"/>
        <v>524.63</v>
      </c>
      <c r="M56" s="42">
        <f t="shared" si="7"/>
        <v>138.99</v>
      </c>
      <c r="N56" s="42">
        <f t="shared" si="7"/>
        <v>8.3600000000000012</v>
      </c>
      <c r="O56" s="42">
        <f t="shared" si="7"/>
        <v>1057.82</v>
      </c>
      <c r="P56" s="126"/>
      <c r="Q56" s="126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</row>
    <row r="57" spans="1:34" s="11" customFormat="1" ht="24.95" customHeight="1" x14ac:dyDescent="0.25">
      <c r="A57" s="42" t="s">
        <v>462</v>
      </c>
      <c r="B57" s="42"/>
      <c r="C57" s="42"/>
      <c r="D57" s="42">
        <f t="shared" ref="D57:O57" si="8">D50+D56</f>
        <v>53.97</v>
      </c>
      <c r="E57" s="42">
        <f t="shared" si="8"/>
        <v>58.61</v>
      </c>
      <c r="F57" s="42">
        <f t="shared" si="8"/>
        <v>161.04</v>
      </c>
      <c r="G57" s="42">
        <f t="shared" si="8"/>
        <v>1.9500000000000002</v>
      </c>
      <c r="H57" s="42">
        <f t="shared" si="8"/>
        <v>127.67</v>
      </c>
      <c r="I57" s="42">
        <f t="shared" si="8"/>
        <v>323.33</v>
      </c>
      <c r="J57" s="42">
        <f t="shared" si="8"/>
        <v>11.2</v>
      </c>
      <c r="K57" s="42">
        <f t="shared" si="8"/>
        <v>233.45999999999998</v>
      </c>
      <c r="L57" s="42">
        <f t="shared" si="8"/>
        <v>844.16</v>
      </c>
      <c r="M57" s="42">
        <f t="shared" si="8"/>
        <v>186.83</v>
      </c>
      <c r="N57" s="42">
        <f t="shared" si="8"/>
        <v>13.8</v>
      </c>
      <c r="O57" s="42">
        <f t="shared" si="8"/>
        <v>1421.36</v>
      </c>
      <c r="P57" s="126"/>
      <c r="Q57" s="126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</row>
    <row r="58" spans="1:34" s="11" customFormat="1" ht="24.95" customHeight="1" x14ac:dyDescent="0.25">
      <c r="A58" s="43"/>
      <c r="B58" s="152" t="s">
        <v>521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126"/>
      <c r="Q58" s="12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</row>
    <row r="59" spans="1:34" s="11" customFormat="1" ht="35.1" customHeight="1" x14ac:dyDescent="0.25">
      <c r="A59" s="80" t="s">
        <v>485</v>
      </c>
      <c r="B59" s="161" t="s">
        <v>546</v>
      </c>
      <c r="C59" s="80">
        <v>210</v>
      </c>
      <c r="D59" s="99">
        <v>27.18</v>
      </c>
      <c r="E59" s="99">
        <v>21.27</v>
      </c>
      <c r="F59" s="99">
        <v>81.03</v>
      </c>
      <c r="G59" s="99">
        <v>0.156</v>
      </c>
      <c r="H59" s="99">
        <v>0.93</v>
      </c>
      <c r="I59" s="99">
        <v>125.1</v>
      </c>
      <c r="J59" s="99">
        <v>0.93</v>
      </c>
      <c r="K59" s="99">
        <v>381.03</v>
      </c>
      <c r="L59" s="99">
        <v>421.71</v>
      </c>
      <c r="M59" s="99">
        <v>56.67</v>
      </c>
      <c r="N59" s="99">
        <v>1.71</v>
      </c>
      <c r="O59" s="99">
        <v>579</v>
      </c>
      <c r="P59" s="126"/>
      <c r="Q59" s="12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</row>
    <row r="60" spans="1:34" s="11" customFormat="1" ht="24.95" customHeight="1" x14ac:dyDescent="0.25">
      <c r="A60" s="81" t="s">
        <v>486</v>
      </c>
      <c r="B60" s="170" t="s">
        <v>517</v>
      </c>
      <c r="C60" s="116" t="s">
        <v>520</v>
      </c>
      <c r="D60" s="116">
        <v>0.53</v>
      </c>
      <c r="E60" s="81"/>
      <c r="F60" s="116">
        <v>9.8699999999999992</v>
      </c>
      <c r="G60" s="81"/>
      <c r="H60" s="116">
        <v>2.13</v>
      </c>
      <c r="I60" s="81"/>
      <c r="J60" s="81"/>
      <c r="K60" s="116">
        <v>15.33</v>
      </c>
      <c r="L60" s="116">
        <v>23.2</v>
      </c>
      <c r="M60" s="116">
        <v>12.27</v>
      </c>
      <c r="N60" s="119">
        <v>2.13</v>
      </c>
      <c r="O60" s="116">
        <v>41.6</v>
      </c>
      <c r="P60" s="126"/>
      <c r="Q60" s="12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</row>
    <row r="61" spans="1:34" s="11" customFormat="1" ht="24.95" customHeight="1" x14ac:dyDescent="0.25">
      <c r="A61" s="117" t="s">
        <v>480</v>
      </c>
      <c r="B61" s="147" t="s">
        <v>481</v>
      </c>
      <c r="C61" s="103">
        <v>30</v>
      </c>
      <c r="D61" s="103">
        <v>1.58</v>
      </c>
      <c r="E61" s="103">
        <v>0.2</v>
      </c>
      <c r="F61" s="103">
        <v>9.66</v>
      </c>
      <c r="G61" s="103">
        <v>0.02</v>
      </c>
      <c r="H61" s="148"/>
      <c r="I61" s="148"/>
      <c r="J61" s="103">
        <v>0.26</v>
      </c>
      <c r="K61" s="103">
        <v>4.5999999999999996</v>
      </c>
      <c r="L61" s="103">
        <v>17.399999999999999</v>
      </c>
      <c r="M61" s="103">
        <v>6.6</v>
      </c>
      <c r="N61" s="103">
        <v>0.22</v>
      </c>
      <c r="O61" s="103">
        <v>46.76</v>
      </c>
      <c r="P61" s="126"/>
      <c r="Q61" s="12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</row>
    <row r="62" spans="1:34" s="11" customFormat="1" ht="24.95" customHeight="1" x14ac:dyDescent="0.25">
      <c r="A62" s="50" t="s">
        <v>21</v>
      </c>
      <c r="B62" s="50"/>
      <c r="C62" s="50"/>
      <c r="D62" s="50">
        <f>SUM(D59:D61)</f>
        <v>29.29</v>
      </c>
      <c r="E62" s="50">
        <f t="shared" ref="E62:O62" si="9">SUM(E59:E61)</f>
        <v>21.47</v>
      </c>
      <c r="F62" s="50">
        <f t="shared" si="9"/>
        <v>100.56</v>
      </c>
      <c r="G62" s="50">
        <f t="shared" si="9"/>
        <v>0.17599999999999999</v>
      </c>
      <c r="H62" s="50">
        <f t="shared" si="9"/>
        <v>3.06</v>
      </c>
      <c r="I62" s="50">
        <f t="shared" si="9"/>
        <v>125.1</v>
      </c>
      <c r="J62" s="50">
        <f t="shared" si="9"/>
        <v>1.19</v>
      </c>
      <c r="K62" s="50">
        <f t="shared" si="9"/>
        <v>400.96</v>
      </c>
      <c r="L62" s="50">
        <f t="shared" si="9"/>
        <v>462.30999999999995</v>
      </c>
      <c r="M62" s="50">
        <f t="shared" si="9"/>
        <v>75.539999999999992</v>
      </c>
      <c r="N62" s="50">
        <f t="shared" si="9"/>
        <v>4.0599999999999996</v>
      </c>
      <c r="O62" s="50">
        <f t="shared" si="9"/>
        <v>667.36</v>
      </c>
      <c r="P62" s="126"/>
      <c r="Q62" s="12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</row>
    <row r="63" spans="1:34" s="11" customFormat="1" ht="24.95" customHeight="1" x14ac:dyDescent="0.25">
      <c r="A63" s="50"/>
      <c r="B63" s="200" t="s">
        <v>564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126"/>
      <c r="Q63" s="12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</row>
    <row r="64" spans="1:34" ht="39.950000000000003" customHeight="1" x14ac:dyDescent="0.2">
      <c r="A64" s="81">
        <v>95</v>
      </c>
      <c r="B64" s="160" t="s">
        <v>557</v>
      </c>
      <c r="C64" s="116" t="s">
        <v>538</v>
      </c>
      <c r="D64" s="116">
        <v>7.5430000000000001</v>
      </c>
      <c r="E64" s="116">
        <v>9.7929999999999993</v>
      </c>
      <c r="F64" s="116">
        <v>13.09</v>
      </c>
      <c r="G64" s="116">
        <v>0.11</v>
      </c>
      <c r="H64" s="116">
        <v>13.125</v>
      </c>
      <c r="I64" s="81">
        <v>4.8</v>
      </c>
      <c r="J64" s="116">
        <v>2.42</v>
      </c>
      <c r="K64" s="116">
        <v>49.35</v>
      </c>
      <c r="L64" s="116">
        <v>100.23</v>
      </c>
      <c r="M64" s="116">
        <v>32.880000000000003</v>
      </c>
      <c r="N64" s="116">
        <v>1.56</v>
      </c>
      <c r="O64" s="116">
        <v>194.1</v>
      </c>
      <c r="P64" s="121"/>
      <c r="Q64" s="121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</row>
    <row r="65" spans="1:34" s="52" customFormat="1" ht="35.25" customHeight="1" x14ac:dyDescent="0.2">
      <c r="A65" s="109">
        <v>229</v>
      </c>
      <c r="B65" s="156" t="s">
        <v>558</v>
      </c>
      <c r="C65" s="109">
        <v>110</v>
      </c>
      <c r="D65" s="109">
        <v>18.22</v>
      </c>
      <c r="E65" s="109">
        <v>12.58</v>
      </c>
      <c r="F65" s="109">
        <v>2.25</v>
      </c>
      <c r="G65" s="109">
        <v>0.14000000000000001</v>
      </c>
      <c r="H65" s="109">
        <v>1.1399999999999999</v>
      </c>
      <c r="I65" s="109">
        <v>49</v>
      </c>
      <c r="J65" s="109">
        <v>2.12</v>
      </c>
      <c r="K65" s="109">
        <v>56.28</v>
      </c>
      <c r="L65" s="109">
        <v>169.6</v>
      </c>
      <c r="M65" s="109">
        <v>17.36</v>
      </c>
      <c r="N65" s="109">
        <v>1.08</v>
      </c>
      <c r="O65" s="109">
        <v>150</v>
      </c>
      <c r="P65" s="121"/>
      <c r="Q65" s="121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</row>
    <row r="66" spans="1:34" s="52" customFormat="1" ht="35.25" customHeight="1" x14ac:dyDescent="0.2">
      <c r="A66" s="71" t="s">
        <v>496</v>
      </c>
      <c r="B66" s="154" t="s">
        <v>497</v>
      </c>
      <c r="C66" s="103">
        <v>200</v>
      </c>
      <c r="D66" s="103">
        <v>4.0999999999999996</v>
      </c>
      <c r="E66" s="103">
        <v>3.1</v>
      </c>
      <c r="F66" s="103">
        <v>25.5</v>
      </c>
      <c r="G66" s="103">
        <v>1.54</v>
      </c>
      <c r="H66" s="103">
        <v>5</v>
      </c>
      <c r="I66" s="103">
        <v>44.2</v>
      </c>
      <c r="J66" s="103">
        <v>0.2</v>
      </c>
      <c r="K66" s="103">
        <v>51</v>
      </c>
      <c r="L66" s="103">
        <v>102.6</v>
      </c>
      <c r="M66" s="103">
        <v>35.6</v>
      </c>
      <c r="N66" s="119">
        <v>1.1399999999999999</v>
      </c>
      <c r="O66" s="103">
        <v>146.30000000000001</v>
      </c>
      <c r="P66" s="121"/>
      <c r="Q66" s="121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</row>
    <row r="67" spans="1:34" ht="24.95" customHeight="1" x14ac:dyDescent="0.2">
      <c r="A67" s="81" t="s">
        <v>493</v>
      </c>
      <c r="B67" s="159" t="s">
        <v>526</v>
      </c>
      <c r="C67" s="116">
        <v>200</v>
      </c>
      <c r="D67" s="116">
        <v>0.52</v>
      </c>
      <c r="E67" s="116">
        <v>0.18</v>
      </c>
      <c r="F67" s="116">
        <v>24.84</v>
      </c>
      <c r="G67" s="116">
        <v>0.02</v>
      </c>
      <c r="H67" s="116">
        <v>59.4</v>
      </c>
      <c r="I67" s="81"/>
      <c r="J67" s="116">
        <v>0.2</v>
      </c>
      <c r="K67" s="116">
        <v>23.4</v>
      </c>
      <c r="L67" s="116">
        <v>23.4</v>
      </c>
      <c r="M67" s="116">
        <v>17</v>
      </c>
      <c r="N67" s="116">
        <v>60.3</v>
      </c>
      <c r="O67" s="116">
        <v>102.9</v>
      </c>
      <c r="P67" s="121"/>
      <c r="Q67" s="121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</row>
    <row r="68" spans="1:34" ht="24.95" customHeight="1" x14ac:dyDescent="0.2">
      <c r="A68" s="109" t="s">
        <v>535</v>
      </c>
      <c r="B68" s="182" t="s">
        <v>536</v>
      </c>
      <c r="C68" s="109">
        <v>20</v>
      </c>
      <c r="D68" s="109">
        <v>0.1</v>
      </c>
      <c r="E68" s="109"/>
      <c r="F68" s="110">
        <v>17.32</v>
      </c>
      <c r="G68" s="109">
        <v>0</v>
      </c>
      <c r="H68" s="109">
        <v>0.48</v>
      </c>
      <c r="I68" s="109">
        <v>0</v>
      </c>
      <c r="J68" s="109">
        <v>0.16</v>
      </c>
      <c r="K68" s="109">
        <v>2.4</v>
      </c>
      <c r="L68" s="109">
        <v>3.6</v>
      </c>
      <c r="M68" s="109">
        <v>1.8</v>
      </c>
      <c r="N68" s="109">
        <v>0.08</v>
      </c>
      <c r="O68" s="109">
        <v>57.68</v>
      </c>
      <c r="P68" s="121"/>
      <c r="Q68" s="121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</row>
    <row r="69" spans="1:34" ht="24.95" customHeight="1" x14ac:dyDescent="0.2">
      <c r="A69" s="56" t="s">
        <v>477</v>
      </c>
      <c r="B69" s="177" t="s">
        <v>27</v>
      </c>
      <c r="C69" s="98">
        <v>60</v>
      </c>
      <c r="D69" s="98">
        <v>3.36</v>
      </c>
      <c r="E69" s="98">
        <v>0.66</v>
      </c>
      <c r="F69" s="98">
        <v>29.64</v>
      </c>
      <c r="G69" s="98">
        <v>7.0000000000000007E-2</v>
      </c>
      <c r="H69" s="56"/>
      <c r="I69" s="56"/>
      <c r="J69" s="98">
        <v>0.54</v>
      </c>
      <c r="K69" s="98">
        <v>13.8</v>
      </c>
      <c r="L69" s="98">
        <v>63.6</v>
      </c>
      <c r="M69" s="98">
        <v>15</v>
      </c>
      <c r="N69" s="120">
        <v>1.86</v>
      </c>
      <c r="O69" s="98">
        <v>137.94</v>
      </c>
      <c r="P69" s="121"/>
      <c r="Q69" s="121"/>
      <c r="R69" s="74"/>
      <c r="S69" s="125"/>
      <c r="T69" s="125"/>
      <c r="U69" s="125"/>
      <c r="V69" s="125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1:34" s="11" customFormat="1" ht="24.95" customHeight="1" x14ac:dyDescent="0.25">
      <c r="A70" s="42" t="s">
        <v>28</v>
      </c>
      <c r="B70" s="42"/>
      <c r="C70" s="55"/>
      <c r="D70" s="55">
        <f t="shared" ref="D70:O70" si="10">SUM(D64:D69)</f>
        <v>33.843000000000004</v>
      </c>
      <c r="E70" s="55">
        <f t="shared" si="10"/>
        <v>26.312999999999999</v>
      </c>
      <c r="F70" s="55">
        <f t="shared" si="10"/>
        <v>112.64</v>
      </c>
      <c r="G70" s="55">
        <f t="shared" si="10"/>
        <v>1.8800000000000001</v>
      </c>
      <c r="H70" s="55">
        <f t="shared" si="10"/>
        <v>79.144999999999996</v>
      </c>
      <c r="I70" s="55">
        <f t="shared" si="10"/>
        <v>98</v>
      </c>
      <c r="J70" s="55">
        <f t="shared" si="10"/>
        <v>5.6400000000000006</v>
      </c>
      <c r="K70" s="55">
        <f t="shared" si="10"/>
        <v>196.23000000000002</v>
      </c>
      <c r="L70" s="55">
        <f t="shared" si="10"/>
        <v>463.03</v>
      </c>
      <c r="M70" s="55">
        <f t="shared" si="10"/>
        <v>119.64</v>
      </c>
      <c r="N70" s="55">
        <f t="shared" si="10"/>
        <v>66.02</v>
      </c>
      <c r="O70" s="55">
        <f t="shared" si="10"/>
        <v>788.92000000000007</v>
      </c>
      <c r="P70" s="127"/>
      <c r="Q70" s="127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</row>
    <row r="71" spans="1:34" s="11" customFormat="1" ht="24.95" customHeight="1" x14ac:dyDescent="0.25">
      <c r="A71" s="42" t="s">
        <v>461</v>
      </c>
      <c r="B71" s="42"/>
      <c r="C71" s="42"/>
      <c r="D71" s="42">
        <f t="shared" ref="D71:O71" si="11">D62+D70</f>
        <v>63.133000000000003</v>
      </c>
      <c r="E71" s="42">
        <f t="shared" si="11"/>
        <v>47.783000000000001</v>
      </c>
      <c r="F71" s="42">
        <f t="shared" si="11"/>
        <v>213.2</v>
      </c>
      <c r="G71" s="42">
        <f t="shared" si="11"/>
        <v>2.056</v>
      </c>
      <c r="H71" s="42">
        <f t="shared" si="11"/>
        <v>82.204999999999998</v>
      </c>
      <c r="I71" s="42">
        <f t="shared" si="11"/>
        <v>223.1</v>
      </c>
      <c r="J71" s="42">
        <f t="shared" si="11"/>
        <v>6.83</v>
      </c>
      <c r="K71" s="42">
        <f t="shared" si="11"/>
        <v>597.19000000000005</v>
      </c>
      <c r="L71" s="42">
        <f t="shared" si="11"/>
        <v>925.33999999999992</v>
      </c>
      <c r="M71" s="42">
        <f t="shared" si="11"/>
        <v>195.18</v>
      </c>
      <c r="N71" s="42">
        <f t="shared" si="11"/>
        <v>70.08</v>
      </c>
      <c r="O71" s="42">
        <f t="shared" si="11"/>
        <v>1456.2800000000002</v>
      </c>
      <c r="P71" s="126"/>
      <c r="Q71" s="12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</row>
    <row r="72" spans="1:34" s="11" customFormat="1" ht="24.95" customHeight="1" x14ac:dyDescent="0.25">
      <c r="A72" s="43"/>
      <c r="B72" s="152" t="s">
        <v>455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126"/>
      <c r="Q72" s="12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</row>
    <row r="73" spans="1:34" s="11" customFormat="1" ht="24.95" customHeight="1" x14ac:dyDescent="0.25">
      <c r="A73" s="50"/>
      <c r="B73" s="202" t="s">
        <v>451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126"/>
      <c r="Q73" s="12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</row>
    <row r="74" spans="1:34" s="11" customFormat="1" ht="35.1" customHeight="1" x14ac:dyDescent="0.25">
      <c r="A74" s="151" t="s">
        <v>535</v>
      </c>
      <c r="B74" s="91" t="s">
        <v>540</v>
      </c>
      <c r="C74" s="109">
        <v>150</v>
      </c>
      <c r="D74" s="150">
        <v>26.55</v>
      </c>
      <c r="E74" s="150">
        <v>27.15</v>
      </c>
      <c r="F74" s="150">
        <v>74.08</v>
      </c>
      <c r="G74" s="109">
        <v>0.105</v>
      </c>
      <c r="H74" s="109">
        <v>1.5</v>
      </c>
      <c r="I74" s="109">
        <v>150</v>
      </c>
      <c r="J74" s="109">
        <v>4.2</v>
      </c>
      <c r="K74" s="109">
        <v>129.44999999999999</v>
      </c>
      <c r="L74" s="109">
        <v>241.2</v>
      </c>
      <c r="M74" s="109">
        <v>32.1</v>
      </c>
      <c r="N74" s="109">
        <v>2.4</v>
      </c>
      <c r="O74" s="109">
        <v>617</v>
      </c>
      <c r="P74" s="126"/>
      <c r="Q74" s="12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</row>
    <row r="75" spans="1:34" s="11" customFormat="1" ht="24.95" customHeight="1" x14ac:dyDescent="0.25">
      <c r="A75" s="81">
        <v>378</v>
      </c>
      <c r="B75" s="155" t="s">
        <v>567</v>
      </c>
      <c r="C75" s="81" t="s">
        <v>568</v>
      </c>
      <c r="D75" s="81">
        <v>1.52</v>
      </c>
      <c r="E75" s="81">
        <v>1.35</v>
      </c>
      <c r="F75" s="116">
        <v>15.9</v>
      </c>
      <c r="G75" s="81">
        <v>0.04</v>
      </c>
      <c r="H75" s="116">
        <v>1.33</v>
      </c>
      <c r="I75" s="81">
        <v>10</v>
      </c>
      <c r="J75" s="81"/>
      <c r="K75" s="116">
        <v>126.6</v>
      </c>
      <c r="L75" s="116">
        <v>92.8</v>
      </c>
      <c r="M75" s="116">
        <v>15.4</v>
      </c>
      <c r="N75" s="116">
        <v>0.41</v>
      </c>
      <c r="O75" s="116">
        <v>81</v>
      </c>
      <c r="P75" s="126"/>
      <c r="Q75" s="12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</row>
    <row r="76" spans="1:34" s="11" customFormat="1" ht="24.95" customHeight="1" x14ac:dyDescent="0.25">
      <c r="A76" s="42" t="s">
        <v>21</v>
      </c>
      <c r="B76" s="42"/>
      <c r="C76" s="42"/>
      <c r="D76" s="42">
        <f>SUM(D74:D75)</f>
        <v>28.07</v>
      </c>
      <c r="E76" s="42">
        <f t="shared" ref="E76:O76" si="12">SUM(E74:E75)</f>
        <v>28.5</v>
      </c>
      <c r="F76" s="42">
        <f t="shared" si="12"/>
        <v>89.98</v>
      </c>
      <c r="G76" s="42">
        <f t="shared" si="12"/>
        <v>0.14499999999999999</v>
      </c>
      <c r="H76" s="42">
        <f t="shared" si="12"/>
        <v>2.83</v>
      </c>
      <c r="I76" s="42">
        <f t="shared" si="12"/>
        <v>160</v>
      </c>
      <c r="J76" s="42">
        <f t="shared" si="12"/>
        <v>4.2</v>
      </c>
      <c r="K76" s="42">
        <f t="shared" si="12"/>
        <v>256.04999999999995</v>
      </c>
      <c r="L76" s="42">
        <f t="shared" si="12"/>
        <v>334</v>
      </c>
      <c r="M76" s="42">
        <f t="shared" si="12"/>
        <v>47.5</v>
      </c>
      <c r="N76" s="42">
        <f t="shared" si="12"/>
        <v>2.81</v>
      </c>
      <c r="O76" s="42">
        <f t="shared" si="12"/>
        <v>698</v>
      </c>
      <c r="P76" s="126"/>
      <c r="Q76" s="12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</row>
    <row r="77" spans="1:34" s="11" customFormat="1" ht="24.95" customHeight="1" x14ac:dyDescent="0.25">
      <c r="A77" s="50"/>
      <c r="B77" s="203" t="s">
        <v>563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126"/>
      <c r="Q77" s="12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</row>
    <row r="78" spans="1:34" s="11" customFormat="1" ht="32.1" customHeight="1" x14ac:dyDescent="0.2">
      <c r="A78" s="57">
        <v>84</v>
      </c>
      <c r="B78" s="169" t="s">
        <v>541</v>
      </c>
      <c r="C78" s="100" t="s">
        <v>538</v>
      </c>
      <c r="D78" s="100">
        <v>9.01</v>
      </c>
      <c r="E78" s="100">
        <v>9.82</v>
      </c>
      <c r="F78" s="100">
        <v>14.57</v>
      </c>
      <c r="G78" s="100">
        <v>7.0000000000000007E-2</v>
      </c>
      <c r="H78" s="100">
        <v>6.7</v>
      </c>
      <c r="I78" s="100">
        <v>4.8</v>
      </c>
      <c r="J78" s="100">
        <v>2.4700000000000002</v>
      </c>
      <c r="K78" s="100">
        <v>63.78</v>
      </c>
      <c r="L78" s="100">
        <v>133.9</v>
      </c>
      <c r="M78" s="100">
        <v>39.25</v>
      </c>
      <c r="N78" s="120">
        <v>2.2050000000000001</v>
      </c>
      <c r="O78" s="100">
        <v>177.35</v>
      </c>
      <c r="P78" s="121"/>
      <c r="Q78" s="121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</row>
    <row r="79" spans="1:34" s="11" customFormat="1" ht="24.95" customHeight="1" x14ac:dyDescent="0.2">
      <c r="A79" s="81">
        <v>265</v>
      </c>
      <c r="B79" s="170" t="s">
        <v>525</v>
      </c>
      <c r="C79" s="116">
        <v>200</v>
      </c>
      <c r="D79" s="112">
        <v>21.93</v>
      </c>
      <c r="E79" s="112">
        <v>22.46</v>
      </c>
      <c r="F79" s="112">
        <v>34.61</v>
      </c>
      <c r="G79" s="112">
        <v>0.08</v>
      </c>
      <c r="H79" s="112">
        <v>1.7</v>
      </c>
      <c r="I79" s="112">
        <v>0</v>
      </c>
      <c r="J79" s="112">
        <v>2.46</v>
      </c>
      <c r="K79" s="112">
        <v>18.93</v>
      </c>
      <c r="L79" s="112">
        <v>266.18</v>
      </c>
      <c r="M79" s="112">
        <v>52.25</v>
      </c>
      <c r="N79" s="112">
        <v>3.52</v>
      </c>
      <c r="O79" s="112">
        <v>428.26</v>
      </c>
      <c r="P79" s="121"/>
      <c r="Q79" s="121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</row>
    <row r="80" spans="1:34" s="11" customFormat="1" ht="24.95" customHeight="1" x14ac:dyDescent="0.2">
      <c r="A80" s="80" t="s">
        <v>489</v>
      </c>
      <c r="B80" s="172" t="s">
        <v>526</v>
      </c>
      <c r="C80" s="80" t="s">
        <v>484</v>
      </c>
      <c r="D80" s="99">
        <v>1.1599999999999999</v>
      </c>
      <c r="E80" s="99">
        <v>0.3</v>
      </c>
      <c r="F80" s="99">
        <v>47.26</v>
      </c>
      <c r="G80" s="99">
        <v>0.02</v>
      </c>
      <c r="H80" s="99">
        <v>0.8</v>
      </c>
      <c r="I80" s="80"/>
      <c r="J80" s="99">
        <v>0.2</v>
      </c>
      <c r="K80" s="99">
        <v>5.84</v>
      </c>
      <c r="L80" s="99">
        <v>46</v>
      </c>
      <c r="M80" s="99">
        <v>33</v>
      </c>
      <c r="N80" s="99">
        <v>0.96</v>
      </c>
      <c r="O80" s="99">
        <v>196.38</v>
      </c>
      <c r="P80" s="128"/>
      <c r="Q80" s="12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</row>
    <row r="81" spans="1:34" ht="24.95" customHeight="1" x14ac:dyDescent="0.2">
      <c r="A81" s="56" t="s">
        <v>477</v>
      </c>
      <c r="B81" s="187" t="s">
        <v>27</v>
      </c>
      <c r="C81" s="98">
        <v>60</v>
      </c>
      <c r="D81" s="98">
        <v>3.36</v>
      </c>
      <c r="E81" s="98">
        <v>0.66</v>
      </c>
      <c r="F81" s="98">
        <v>29.64</v>
      </c>
      <c r="G81" s="98">
        <v>7.0000000000000007E-2</v>
      </c>
      <c r="H81" s="56"/>
      <c r="I81" s="56"/>
      <c r="J81" s="98">
        <v>0.54</v>
      </c>
      <c r="K81" s="98">
        <v>13.8</v>
      </c>
      <c r="L81" s="98">
        <v>63.6</v>
      </c>
      <c r="M81" s="98">
        <v>15</v>
      </c>
      <c r="N81" s="120">
        <v>1.86</v>
      </c>
      <c r="O81" s="98">
        <v>137.94</v>
      </c>
      <c r="P81" s="121"/>
      <c r="Q81" s="121"/>
      <c r="R81" s="74"/>
      <c r="S81" s="125"/>
      <c r="T81" s="125"/>
      <c r="U81" s="125"/>
      <c r="V81" s="125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1:34" s="11" customFormat="1" ht="24.95" customHeight="1" x14ac:dyDescent="0.25">
      <c r="A82" s="73"/>
      <c r="B82" s="73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84"/>
      <c r="Q82" s="84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</row>
    <row r="83" spans="1:34" s="11" customFormat="1" ht="24.95" customHeight="1" x14ac:dyDescent="0.25">
      <c r="A83" s="42" t="s">
        <v>28</v>
      </c>
      <c r="B83" s="42"/>
      <c r="C83" s="55"/>
      <c r="D83" s="55">
        <f t="shared" ref="D83:O83" si="13">SUM(D78:D82)</f>
        <v>35.459999999999994</v>
      </c>
      <c r="E83" s="55">
        <f t="shared" si="13"/>
        <v>33.239999999999995</v>
      </c>
      <c r="F83" s="55">
        <f t="shared" si="13"/>
        <v>126.08</v>
      </c>
      <c r="G83" s="55">
        <f t="shared" si="13"/>
        <v>0.24000000000000002</v>
      </c>
      <c r="H83" s="55">
        <f t="shared" si="13"/>
        <v>9.2000000000000011</v>
      </c>
      <c r="I83" s="55">
        <f t="shared" si="13"/>
        <v>4.8</v>
      </c>
      <c r="J83" s="55">
        <f t="shared" si="13"/>
        <v>5.67</v>
      </c>
      <c r="K83" s="55">
        <f t="shared" si="13"/>
        <v>102.35000000000001</v>
      </c>
      <c r="L83" s="55">
        <f t="shared" si="13"/>
        <v>509.68000000000006</v>
      </c>
      <c r="M83" s="55">
        <f t="shared" si="13"/>
        <v>139.5</v>
      </c>
      <c r="N83" s="55">
        <f t="shared" si="13"/>
        <v>8.5449999999999999</v>
      </c>
      <c r="O83" s="55">
        <f t="shared" si="13"/>
        <v>939.93000000000006</v>
      </c>
      <c r="P83" s="127"/>
      <c r="Q83" s="127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</row>
    <row r="84" spans="1:34" s="11" customFormat="1" ht="24.95" customHeight="1" x14ac:dyDescent="0.25">
      <c r="A84" s="42" t="s">
        <v>460</v>
      </c>
      <c r="B84" s="42"/>
      <c r="C84" s="78"/>
      <c r="D84" s="78">
        <f t="shared" ref="D84:O84" si="14">SUM(D76+D83)</f>
        <v>63.529999999999994</v>
      </c>
      <c r="E84" s="78">
        <f t="shared" si="14"/>
        <v>61.739999999999995</v>
      </c>
      <c r="F84" s="78">
        <f t="shared" si="14"/>
        <v>216.06</v>
      </c>
      <c r="G84" s="78">
        <f t="shared" si="14"/>
        <v>0.38500000000000001</v>
      </c>
      <c r="H84" s="78">
        <f t="shared" si="14"/>
        <v>12.030000000000001</v>
      </c>
      <c r="I84" s="78">
        <f t="shared" si="14"/>
        <v>164.8</v>
      </c>
      <c r="J84" s="78">
        <f t="shared" si="14"/>
        <v>9.870000000000001</v>
      </c>
      <c r="K84" s="78">
        <f t="shared" si="14"/>
        <v>358.4</v>
      </c>
      <c r="L84" s="78">
        <f t="shared" si="14"/>
        <v>843.68000000000006</v>
      </c>
      <c r="M84" s="78">
        <f t="shared" si="14"/>
        <v>187</v>
      </c>
      <c r="N84" s="78">
        <f t="shared" si="14"/>
        <v>11.355</v>
      </c>
      <c r="O84" s="78">
        <f t="shared" si="14"/>
        <v>1637.93</v>
      </c>
      <c r="P84" s="127"/>
      <c r="Q84" s="127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</row>
    <row r="85" spans="1:34" ht="24.95" customHeight="1" x14ac:dyDescent="0.25">
      <c r="A85" s="43"/>
      <c r="B85" s="152" t="s">
        <v>522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129"/>
      <c r="Q85" s="129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</row>
    <row r="86" spans="1:34" ht="24.95" customHeight="1" x14ac:dyDescent="0.25">
      <c r="A86" s="50"/>
      <c r="B86" s="202" t="s">
        <v>451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129"/>
      <c r="Q86" s="129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</row>
    <row r="87" spans="1:34" ht="36" customHeight="1" x14ac:dyDescent="0.2">
      <c r="A87" s="71">
        <v>175</v>
      </c>
      <c r="B87" s="167" t="s">
        <v>559</v>
      </c>
      <c r="C87" s="81">
        <v>210</v>
      </c>
      <c r="D87" s="81">
        <v>8.1</v>
      </c>
      <c r="E87" s="81">
        <v>11.6</v>
      </c>
      <c r="F87" s="81">
        <v>27</v>
      </c>
      <c r="G87" s="81">
        <v>0.2</v>
      </c>
      <c r="H87" s="81">
        <v>0.9</v>
      </c>
      <c r="I87" s="81">
        <v>78.2</v>
      </c>
      <c r="J87" s="81">
        <v>1.6</v>
      </c>
      <c r="K87" s="81">
        <v>197.3</v>
      </c>
      <c r="L87" s="81">
        <v>211.27</v>
      </c>
      <c r="M87" s="81">
        <v>43.7</v>
      </c>
      <c r="N87" s="81">
        <v>0.9</v>
      </c>
      <c r="O87" s="81">
        <v>269.60000000000002</v>
      </c>
      <c r="P87" s="84"/>
      <c r="Q87" s="84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</row>
    <row r="88" spans="1:34" ht="33" customHeight="1" x14ac:dyDescent="0.2">
      <c r="A88" s="109">
        <v>15</v>
      </c>
      <c r="B88" s="147" t="s">
        <v>478</v>
      </c>
      <c r="C88" s="109">
        <v>30</v>
      </c>
      <c r="D88" s="109">
        <v>6.96</v>
      </c>
      <c r="E88" s="109">
        <v>8.85</v>
      </c>
      <c r="F88" s="110">
        <v>108</v>
      </c>
      <c r="G88" s="109">
        <v>0.01</v>
      </c>
      <c r="H88" s="109">
        <v>0.21</v>
      </c>
      <c r="I88" s="109">
        <v>78</v>
      </c>
      <c r="J88" s="109">
        <v>0.15</v>
      </c>
      <c r="K88" s="109">
        <v>264</v>
      </c>
      <c r="L88" s="109">
        <v>150</v>
      </c>
      <c r="M88" s="109">
        <v>10.5</v>
      </c>
      <c r="N88" s="109">
        <v>0.3</v>
      </c>
      <c r="O88" s="109">
        <v>107.49</v>
      </c>
      <c r="P88" s="84"/>
      <c r="Q88" s="84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</row>
    <row r="89" spans="1:34" ht="24.95" customHeight="1" x14ac:dyDescent="0.2">
      <c r="A89" s="81" t="s">
        <v>482</v>
      </c>
      <c r="B89" s="162" t="s">
        <v>294</v>
      </c>
      <c r="C89" s="81">
        <v>200</v>
      </c>
      <c r="D89" s="116">
        <v>0.53</v>
      </c>
      <c r="E89" s="81"/>
      <c r="F89" s="116">
        <v>9.4700000000000006</v>
      </c>
      <c r="G89" s="81"/>
      <c r="H89" s="116">
        <v>0.27</v>
      </c>
      <c r="I89" s="81"/>
      <c r="J89" s="81"/>
      <c r="K89" s="116">
        <v>13.6</v>
      </c>
      <c r="L89" s="116">
        <v>22.13</v>
      </c>
      <c r="M89" s="116">
        <v>11.73</v>
      </c>
      <c r="N89" s="116">
        <v>2.13</v>
      </c>
      <c r="O89" s="116">
        <v>40</v>
      </c>
      <c r="P89" s="121"/>
      <c r="Q89" s="121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</row>
    <row r="90" spans="1:34" ht="24.95" customHeight="1" x14ac:dyDescent="0.2">
      <c r="A90" s="112" t="s">
        <v>480</v>
      </c>
      <c r="B90" s="153" t="s">
        <v>518</v>
      </c>
      <c r="C90" s="109">
        <v>60</v>
      </c>
      <c r="D90" s="109">
        <v>3.16</v>
      </c>
      <c r="E90" s="109">
        <v>0.4</v>
      </c>
      <c r="F90" s="109">
        <v>19.32</v>
      </c>
      <c r="G90" s="109">
        <v>0.04</v>
      </c>
      <c r="H90" s="110"/>
      <c r="I90" s="110"/>
      <c r="J90" s="109">
        <v>0.52</v>
      </c>
      <c r="K90" s="109">
        <v>9.1999999999999993</v>
      </c>
      <c r="L90" s="109">
        <v>34.799999999999997</v>
      </c>
      <c r="M90" s="109">
        <v>13.2</v>
      </c>
      <c r="N90" s="109">
        <v>0.44</v>
      </c>
      <c r="O90" s="109">
        <v>93.52</v>
      </c>
      <c r="P90" s="121"/>
      <c r="Q90" s="121"/>
      <c r="R90" s="121"/>
      <c r="S90" s="121"/>
      <c r="T90" s="121"/>
      <c r="U90" s="121"/>
      <c r="V90" s="121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1:34" s="11" customFormat="1" ht="24.95" customHeight="1" x14ac:dyDescent="0.2">
      <c r="A91" s="235" t="s">
        <v>21</v>
      </c>
      <c r="B91" s="236"/>
      <c r="C91" s="55"/>
      <c r="D91" s="55">
        <f t="shared" ref="D91:O91" si="15">SUM(D87:D90)</f>
        <v>18.75</v>
      </c>
      <c r="E91" s="55">
        <f t="shared" si="15"/>
        <v>20.849999999999998</v>
      </c>
      <c r="F91" s="55">
        <f t="shared" si="15"/>
        <v>163.79</v>
      </c>
      <c r="G91" s="55">
        <f t="shared" si="15"/>
        <v>0.25</v>
      </c>
      <c r="H91" s="55">
        <f t="shared" si="15"/>
        <v>1.3800000000000001</v>
      </c>
      <c r="I91" s="55">
        <f t="shared" si="15"/>
        <v>156.19999999999999</v>
      </c>
      <c r="J91" s="55">
        <f t="shared" si="15"/>
        <v>2.27</v>
      </c>
      <c r="K91" s="55">
        <f t="shared" si="15"/>
        <v>484.1</v>
      </c>
      <c r="L91" s="55">
        <f t="shared" si="15"/>
        <v>418.2</v>
      </c>
      <c r="M91" s="55">
        <f t="shared" si="15"/>
        <v>79.13000000000001</v>
      </c>
      <c r="N91" s="55">
        <f t="shared" si="15"/>
        <v>3.77</v>
      </c>
      <c r="O91" s="55">
        <f t="shared" si="15"/>
        <v>510.61</v>
      </c>
      <c r="P91" s="127"/>
      <c r="Q91" s="127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</row>
    <row r="92" spans="1:34" s="11" customFormat="1" ht="24.95" customHeight="1" x14ac:dyDescent="0.2">
      <c r="A92" s="61"/>
      <c r="B92" s="204" t="s">
        <v>565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127"/>
      <c r="Q92" s="127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</row>
    <row r="93" spans="1:34" ht="33" customHeight="1" x14ac:dyDescent="0.2">
      <c r="A93" s="81">
        <v>102</v>
      </c>
      <c r="B93" s="171" t="s">
        <v>542</v>
      </c>
      <c r="C93" s="116" t="s">
        <v>543</v>
      </c>
      <c r="D93" s="116">
        <v>10.1</v>
      </c>
      <c r="E93" s="116">
        <v>8.5299999999999994</v>
      </c>
      <c r="F93" s="116">
        <v>19.23</v>
      </c>
      <c r="G93" s="116">
        <v>0.16</v>
      </c>
      <c r="H93" s="116">
        <v>5.83</v>
      </c>
      <c r="I93" s="81">
        <v>4.8</v>
      </c>
      <c r="J93" s="116">
        <v>2.4900000000000002</v>
      </c>
      <c r="K93" s="116">
        <v>51.08</v>
      </c>
      <c r="L93" s="116">
        <v>172.18</v>
      </c>
      <c r="M93" s="116">
        <v>43.05</v>
      </c>
      <c r="N93" s="116">
        <v>2.31</v>
      </c>
      <c r="O93" s="116">
        <v>194.03</v>
      </c>
      <c r="P93" s="121"/>
      <c r="Q93" s="121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</row>
    <row r="94" spans="1:34" s="54" customFormat="1" ht="30" customHeight="1" x14ac:dyDescent="0.2">
      <c r="A94" s="57">
        <v>264</v>
      </c>
      <c r="B94" s="173" t="s">
        <v>560</v>
      </c>
      <c r="C94" s="100">
        <v>100</v>
      </c>
      <c r="D94" s="100">
        <v>15.27</v>
      </c>
      <c r="E94" s="100">
        <v>22.1</v>
      </c>
      <c r="F94" s="100">
        <v>1.9</v>
      </c>
      <c r="G94" s="100">
        <v>0.03</v>
      </c>
      <c r="H94" s="100">
        <v>0.32</v>
      </c>
      <c r="I94" s="100">
        <v>35.6</v>
      </c>
      <c r="J94" s="100">
        <v>2.66</v>
      </c>
      <c r="K94" s="100">
        <v>32.04</v>
      </c>
      <c r="L94" s="100">
        <v>170.43</v>
      </c>
      <c r="M94" s="100">
        <v>22.7</v>
      </c>
      <c r="N94" s="120">
        <v>2.2599999999999998</v>
      </c>
      <c r="O94" s="100">
        <v>264</v>
      </c>
      <c r="P94" s="130"/>
      <c r="Q94" s="130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</row>
    <row r="95" spans="1:34" ht="24.95" customHeight="1" x14ac:dyDescent="0.2">
      <c r="A95" s="56" t="s">
        <v>483</v>
      </c>
      <c r="B95" s="173" t="s">
        <v>77</v>
      </c>
      <c r="C95" s="98">
        <v>200</v>
      </c>
      <c r="D95" s="98">
        <v>11.87</v>
      </c>
      <c r="E95" s="98">
        <v>5.47</v>
      </c>
      <c r="F95" s="98">
        <v>53.12</v>
      </c>
      <c r="G95" s="98">
        <v>0.27</v>
      </c>
      <c r="H95" s="98"/>
      <c r="I95" s="98"/>
      <c r="J95" s="98"/>
      <c r="K95" s="98">
        <v>19.47</v>
      </c>
      <c r="L95" s="98">
        <v>280</v>
      </c>
      <c r="M95" s="98">
        <v>186.67</v>
      </c>
      <c r="N95" s="120">
        <v>6.68</v>
      </c>
      <c r="O95" s="98">
        <v>309.14999999999998</v>
      </c>
      <c r="P95" s="121"/>
      <c r="Q95" s="121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</row>
    <row r="96" spans="1:34" ht="24.95" customHeight="1" x14ac:dyDescent="0.2">
      <c r="A96" s="71" t="s">
        <v>477</v>
      </c>
      <c r="B96" s="174" t="s">
        <v>506</v>
      </c>
      <c r="C96" s="103">
        <v>200</v>
      </c>
      <c r="D96" s="103">
        <v>1</v>
      </c>
      <c r="E96" s="103">
        <v>0.2</v>
      </c>
      <c r="F96" s="103">
        <v>20.2</v>
      </c>
      <c r="G96" s="103">
        <v>0.02</v>
      </c>
      <c r="H96" s="103">
        <v>4</v>
      </c>
      <c r="I96" s="71"/>
      <c r="J96" s="103">
        <v>0.2</v>
      </c>
      <c r="K96" s="103">
        <v>14</v>
      </c>
      <c r="L96" s="103">
        <v>14</v>
      </c>
      <c r="M96" s="103">
        <v>8</v>
      </c>
      <c r="N96" s="103">
        <v>2.8</v>
      </c>
      <c r="O96" s="103">
        <v>86.6</v>
      </c>
      <c r="P96" s="121"/>
      <c r="Q96" s="121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</row>
    <row r="97" spans="1:34" ht="24.95" customHeight="1" x14ac:dyDescent="0.2">
      <c r="A97" s="56" t="s">
        <v>477</v>
      </c>
      <c r="B97" s="175" t="s">
        <v>27</v>
      </c>
      <c r="C97" s="98">
        <v>60</v>
      </c>
      <c r="D97" s="98">
        <v>3.36</v>
      </c>
      <c r="E97" s="98">
        <v>0.66</v>
      </c>
      <c r="F97" s="98">
        <v>29.64</v>
      </c>
      <c r="G97" s="98">
        <v>7.0000000000000007E-2</v>
      </c>
      <c r="H97" s="56"/>
      <c r="I97" s="56"/>
      <c r="J97" s="98">
        <v>0.54</v>
      </c>
      <c r="K97" s="98">
        <v>13.8</v>
      </c>
      <c r="L97" s="98">
        <v>63.6</v>
      </c>
      <c r="M97" s="98">
        <v>15</v>
      </c>
      <c r="N97" s="120">
        <v>1.86</v>
      </c>
      <c r="O97" s="98">
        <v>137.94</v>
      </c>
      <c r="P97" s="121"/>
      <c r="Q97" s="121"/>
      <c r="R97" s="74"/>
      <c r="S97" s="125"/>
      <c r="T97" s="125"/>
      <c r="U97" s="125"/>
      <c r="V97" s="125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1:34" s="11" customFormat="1" ht="24.95" customHeight="1" x14ac:dyDescent="0.25">
      <c r="A98" s="42" t="s">
        <v>28</v>
      </c>
      <c r="B98" s="55"/>
      <c r="C98" s="55"/>
      <c r="D98" s="55">
        <f t="shared" ref="D98:O98" si="16">SUM(D93:D97)</f>
        <v>41.599999999999994</v>
      </c>
      <c r="E98" s="55">
        <f t="shared" si="16"/>
        <v>36.96</v>
      </c>
      <c r="F98" s="55">
        <f t="shared" si="16"/>
        <v>124.09</v>
      </c>
      <c r="G98" s="55">
        <f t="shared" si="16"/>
        <v>0.55000000000000004</v>
      </c>
      <c r="H98" s="55">
        <f t="shared" si="16"/>
        <v>10.15</v>
      </c>
      <c r="I98" s="55">
        <f t="shared" si="16"/>
        <v>40.4</v>
      </c>
      <c r="J98" s="55">
        <f t="shared" si="16"/>
        <v>5.8900000000000006</v>
      </c>
      <c r="K98" s="55">
        <f t="shared" si="16"/>
        <v>130.39000000000001</v>
      </c>
      <c r="L98" s="55">
        <f t="shared" si="16"/>
        <v>700.21</v>
      </c>
      <c r="M98" s="55">
        <f t="shared" si="16"/>
        <v>275.41999999999996</v>
      </c>
      <c r="N98" s="55">
        <f t="shared" si="16"/>
        <v>15.91</v>
      </c>
      <c r="O98" s="55">
        <f t="shared" si="16"/>
        <v>991.72</v>
      </c>
      <c r="P98" s="127"/>
      <c r="Q98" s="127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</row>
    <row r="99" spans="1:34" s="11" customFormat="1" ht="24.95" customHeight="1" x14ac:dyDescent="0.25">
      <c r="A99" s="42" t="s">
        <v>459</v>
      </c>
      <c r="B99" s="55"/>
      <c r="C99" s="55"/>
      <c r="D99" s="55">
        <f t="shared" ref="D99:O99" si="17">D91+D98</f>
        <v>60.349999999999994</v>
      </c>
      <c r="E99" s="55">
        <f t="shared" si="17"/>
        <v>57.81</v>
      </c>
      <c r="F99" s="55">
        <f t="shared" si="17"/>
        <v>287.88</v>
      </c>
      <c r="G99" s="55">
        <f t="shared" si="17"/>
        <v>0.8</v>
      </c>
      <c r="H99" s="55">
        <f t="shared" si="17"/>
        <v>11.530000000000001</v>
      </c>
      <c r="I99" s="55">
        <f t="shared" si="17"/>
        <v>196.6</v>
      </c>
      <c r="J99" s="55">
        <f t="shared" si="17"/>
        <v>8.16</v>
      </c>
      <c r="K99" s="55">
        <f t="shared" si="17"/>
        <v>614.49</v>
      </c>
      <c r="L99" s="55">
        <f t="shared" si="17"/>
        <v>1118.4100000000001</v>
      </c>
      <c r="M99" s="55">
        <f t="shared" si="17"/>
        <v>354.54999999999995</v>
      </c>
      <c r="N99" s="55">
        <f t="shared" si="17"/>
        <v>19.68</v>
      </c>
      <c r="O99" s="55">
        <f t="shared" si="17"/>
        <v>1502.33</v>
      </c>
      <c r="P99" s="127"/>
      <c r="Q99" s="127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</row>
    <row r="100" spans="1:34" s="11" customFormat="1" ht="24.95" customHeight="1" x14ac:dyDescent="0.25">
      <c r="A100" s="43"/>
      <c r="B100" s="152" t="s">
        <v>528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126"/>
      <c r="Q100" s="12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</row>
    <row r="101" spans="1:34" s="11" customFormat="1" ht="24.95" customHeight="1" x14ac:dyDescent="0.25">
      <c r="A101" s="44"/>
      <c r="B101" s="205" t="s">
        <v>451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126"/>
      <c r="Q101" s="12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</row>
    <row r="102" spans="1:34" s="11" customFormat="1" ht="24.95" customHeight="1" x14ac:dyDescent="0.25">
      <c r="A102" s="81">
        <v>174</v>
      </c>
      <c r="B102" s="163" t="s">
        <v>508</v>
      </c>
      <c r="C102" s="116" t="s">
        <v>467</v>
      </c>
      <c r="D102" s="116">
        <v>4.5</v>
      </c>
      <c r="E102" s="116">
        <v>19.399999999999999</v>
      </c>
      <c r="F102" s="116">
        <v>46.33</v>
      </c>
      <c r="G102" s="116">
        <v>0.03</v>
      </c>
      <c r="H102" s="81"/>
      <c r="I102" s="116">
        <v>76</v>
      </c>
      <c r="J102" s="116">
        <v>0.9</v>
      </c>
      <c r="K102" s="116">
        <v>5.88</v>
      </c>
      <c r="L102" s="116">
        <v>85</v>
      </c>
      <c r="M102" s="116">
        <v>25.34</v>
      </c>
      <c r="N102" s="119">
        <v>0.7</v>
      </c>
      <c r="O102" s="116">
        <v>377.72</v>
      </c>
      <c r="P102" s="126"/>
      <c r="Q102" s="12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</row>
    <row r="103" spans="1:34" s="11" customFormat="1" ht="24.95" customHeight="1" x14ac:dyDescent="0.25">
      <c r="A103" s="103">
        <v>15</v>
      </c>
      <c r="B103" s="147" t="s">
        <v>478</v>
      </c>
      <c r="C103" s="103">
        <v>30</v>
      </c>
      <c r="D103" s="103">
        <v>6.96</v>
      </c>
      <c r="E103" s="103">
        <v>8.85</v>
      </c>
      <c r="F103" s="148">
        <v>108</v>
      </c>
      <c r="G103" s="103">
        <v>0.01</v>
      </c>
      <c r="H103" s="103">
        <v>0.21</v>
      </c>
      <c r="I103" s="103">
        <v>78</v>
      </c>
      <c r="J103" s="103">
        <v>0.15</v>
      </c>
      <c r="K103" s="103">
        <v>264</v>
      </c>
      <c r="L103" s="103">
        <v>150</v>
      </c>
      <c r="M103" s="103">
        <v>10.5</v>
      </c>
      <c r="N103" s="103">
        <v>0.3</v>
      </c>
      <c r="O103" s="103">
        <v>107.49</v>
      </c>
      <c r="P103" s="126"/>
      <c r="Q103" s="12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</row>
    <row r="104" spans="1:34" s="54" customFormat="1" ht="32.1" customHeight="1" x14ac:dyDescent="0.2">
      <c r="A104" s="80" t="s">
        <v>490</v>
      </c>
      <c r="B104" s="164" t="s">
        <v>44</v>
      </c>
      <c r="C104" s="99">
        <v>200</v>
      </c>
      <c r="D104" s="99">
        <v>3.78</v>
      </c>
      <c r="E104" s="99">
        <v>0.67</v>
      </c>
      <c r="F104" s="99">
        <v>26</v>
      </c>
      <c r="G104" s="99">
        <v>0.02</v>
      </c>
      <c r="H104" s="99">
        <v>1.33</v>
      </c>
      <c r="I104" s="80"/>
      <c r="J104" s="80"/>
      <c r="K104" s="99">
        <v>133.33000000000001</v>
      </c>
      <c r="L104" s="99">
        <v>111.11</v>
      </c>
      <c r="M104" s="99">
        <v>25.56</v>
      </c>
      <c r="N104" s="118">
        <v>2</v>
      </c>
      <c r="O104" s="99">
        <v>125.11</v>
      </c>
      <c r="P104" s="128"/>
      <c r="Q104" s="128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</row>
    <row r="105" spans="1:34" ht="24.95" customHeight="1" x14ac:dyDescent="0.2">
      <c r="A105" s="112" t="s">
        <v>480</v>
      </c>
      <c r="B105" s="153" t="s">
        <v>518</v>
      </c>
      <c r="C105" s="109">
        <v>60</v>
      </c>
      <c r="D105" s="109">
        <v>3.16</v>
      </c>
      <c r="E105" s="109">
        <v>0.4</v>
      </c>
      <c r="F105" s="109">
        <v>19.32</v>
      </c>
      <c r="G105" s="109">
        <v>0.04</v>
      </c>
      <c r="H105" s="110"/>
      <c r="I105" s="110"/>
      <c r="J105" s="109">
        <v>0.52</v>
      </c>
      <c r="K105" s="109">
        <v>9.1999999999999993</v>
      </c>
      <c r="L105" s="109">
        <v>34.799999999999997</v>
      </c>
      <c r="M105" s="109">
        <v>13.2</v>
      </c>
      <c r="N105" s="109">
        <v>0.44</v>
      </c>
      <c r="O105" s="109">
        <v>93.52</v>
      </c>
      <c r="P105" s="121"/>
      <c r="Q105" s="121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</row>
    <row r="106" spans="1:34" s="11" customFormat="1" ht="24.95" customHeight="1" x14ac:dyDescent="0.25">
      <c r="A106" s="42" t="s">
        <v>21</v>
      </c>
      <c r="B106" s="42"/>
      <c r="C106" s="42"/>
      <c r="D106" s="47">
        <f>SUM(D102:D105)</f>
        <v>18.399999999999999</v>
      </c>
      <c r="E106" s="47">
        <f t="shared" ref="E106:O106" si="18">SUM(E102:E105)</f>
        <v>29.32</v>
      </c>
      <c r="F106" s="47">
        <f t="shared" si="18"/>
        <v>199.64999999999998</v>
      </c>
      <c r="G106" s="47">
        <f t="shared" si="18"/>
        <v>0.1</v>
      </c>
      <c r="H106" s="47">
        <f t="shared" si="18"/>
        <v>1.54</v>
      </c>
      <c r="I106" s="47">
        <f t="shared" si="18"/>
        <v>154</v>
      </c>
      <c r="J106" s="47">
        <f t="shared" si="18"/>
        <v>1.57</v>
      </c>
      <c r="K106" s="47">
        <f t="shared" si="18"/>
        <v>412.41</v>
      </c>
      <c r="L106" s="47">
        <f t="shared" si="18"/>
        <v>380.91</v>
      </c>
      <c r="M106" s="47">
        <f t="shared" si="18"/>
        <v>74.600000000000009</v>
      </c>
      <c r="N106" s="47">
        <f t="shared" si="18"/>
        <v>3.44</v>
      </c>
      <c r="O106" s="47">
        <f t="shared" si="18"/>
        <v>703.84</v>
      </c>
      <c r="P106" s="126"/>
      <c r="Q106" s="126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</row>
    <row r="107" spans="1:34" s="11" customFormat="1" ht="24.95" customHeight="1" x14ac:dyDescent="0.25">
      <c r="A107" s="44"/>
      <c r="B107" s="206" t="s">
        <v>562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126"/>
      <c r="Q107" s="126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</row>
    <row r="108" spans="1:34" ht="30" customHeight="1" x14ac:dyDescent="0.2">
      <c r="A108" s="81" t="s">
        <v>491</v>
      </c>
      <c r="B108" s="185" t="s">
        <v>544</v>
      </c>
      <c r="C108" s="116">
        <v>250</v>
      </c>
      <c r="D108" s="116">
        <v>8.18</v>
      </c>
      <c r="E108" s="116">
        <v>7.49</v>
      </c>
      <c r="F108" s="116">
        <v>13.9</v>
      </c>
      <c r="G108" s="116">
        <v>0.1</v>
      </c>
      <c r="H108" s="116">
        <v>12.75</v>
      </c>
      <c r="I108" s="81">
        <v>4.8</v>
      </c>
      <c r="J108" s="116">
        <v>2.95</v>
      </c>
      <c r="K108" s="116">
        <v>61.5</v>
      </c>
      <c r="L108" s="116">
        <v>260.3</v>
      </c>
      <c r="M108" s="116">
        <v>37.799999999999997</v>
      </c>
      <c r="N108" s="116">
        <v>1.47</v>
      </c>
      <c r="O108" s="116">
        <v>139.63</v>
      </c>
      <c r="P108" s="121"/>
      <c r="Q108" s="121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</row>
    <row r="109" spans="1:34" ht="35.1" customHeight="1" x14ac:dyDescent="0.2">
      <c r="A109" s="71">
        <v>283</v>
      </c>
      <c r="B109" s="185" t="s">
        <v>561</v>
      </c>
      <c r="C109" s="103">
        <v>110</v>
      </c>
      <c r="D109" s="103">
        <v>26.5</v>
      </c>
      <c r="E109" s="103">
        <v>10.46</v>
      </c>
      <c r="F109" s="103">
        <v>1.26</v>
      </c>
      <c r="G109" s="103">
        <v>0.08</v>
      </c>
      <c r="H109" s="103">
        <v>0.22</v>
      </c>
      <c r="I109" s="71">
        <v>64.16</v>
      </c>
      <c r="J109" s="103"/>
      <c r="K109" s="103">
        <v>44.74</v>
      </c>
      <c r="L109" s="103">
        <v>240.16</v>
      </c>
      <c r="M109" s="103">
        <v>30.06</v>
      </c>
      <c r="N109" s="103">
        <v>2.72</v>
      </c>
      <c r="O109" s="103">
        <v>206</v>
      </c>
      <c r="P109" s="121"/>
      <c r="Q109" s="121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</row>
    <row r="110" spans="1:34" ht="33" customHeight="1" x14ac:dyDescent="0.2">
      <c r="A110" s="81">
        <v>310</v>
      </c>
      <c r="B110" s="189" t="s">
        <v>290</v>
      </c>
      <c r="C110" s="116">
        <v>200</v>
      </c>
      <c r="D110" s="57">
        <v>4</v>
      </c>
      <c r="E110" s="57">
        <v>0.8</v>
      </c>
      <c r="F110" s="57">
        <v>31.6</v>
      </c>
      <c r="G110" s="57">
        <v>0.2</v>
      </c>
      <c r="H110" s="57">
        <v>29</v>
      </c>
      <c r="I110" s="57">
        <v>0</v>
      </c>
      <c r="J110" s="57">
        <v>0.2</v>
      </c>
      <c r="K110" s="57">
        <v>24</v>
      </c>
      <c r="L110" s="57">
        <v>108</v>
      </c>
      <c r="M110" s="57">
        <v>44</v>
      </c>
      <c r="N110" s="57">
        <v>1.6</v>
      </c>
      <c r="O110" s="57">
        <v>149.6</v>
      </c>
      <c r="P110" s="121"/>
      <c r="Q110" s="121"/>
      <c r="R110" s="74"/>
      <c r="S110" s="74"/>
      <c r="T110" s="74"/>
      <c r="U110" s="74"/>
      <c r="V110" s="74"/>
      <c r="W110" s="74"/>
      <c r="X110" s="74"/>
      <c r="Y110" s="74"/>
      <c r="Z110" s="74"/>
      <c r="AA110" s="74"/>
    </row>
    <row r="111" spans="1:34" ht="24.95" customHeight="1" x14ac:dyDescent="0.2">
      <c r="A111" s="71" t="s">
        <v>477</v>
      </c>
      <c r="B111" s="186" t="s">
        <v>506</v>
      </c>
      <c r="C111" s="103">
        <v>200</v>
      </c>
      <c r="D111" s="103">
        <v>1</v>
      </c>
      <c r="E111" s="103">
        <v>0.2</v>
      </c>
      <c r="F111" s="103">
        <v>20.2</v>
      </c>
      <c r="G111" s="103">
        <v>0.02</v>
      </c>
      <c r="H111" s="103">
        <v>4</v>
      </c>
      <c r="I111" s="71"/>
      <c r="J111" s="103">
        <v>0.2</v>
      </c>
      <c r="K111" s="103">
        <v>14</v>
      </c>
      <c r="L111" s="103">
        <v>14</v>
      </c>
      <c r="M111" s="103">
        <v>8</v>
      </c>
      <c r="N111" s="103">
        <v>2.8</v>
      </c>
      <c r="O111" s="103">
        <v>86.6</v>
      </c>
      <c r="P111" s="121"/>
      <c r="Q111" s="121"/>
      <c r="R111" s="74"/>
      <c r="S111" s="74"/>
      <c r="T111" s="74"/>
      <c r="U111" s="74"/>
      <c r="V111" s="74"/>
      <c r="W111" s="74"/>
      <c r="X111" s="74"/>
      <c r="Y111" s="74"/>
      <c r="Z111" s="74"/>
      <c r="AA111" s="74"/>
    </row>
    <row r="112" spans="1:34" ht="24.95" customHeight="1" x14ac:dyDescent="0.2">
      <c r="A112" s="56" t="s">
        <v>477</v>
      </c>
      <c r="B112" s="187" t="s">
        <v>27</v>
      </c>
      <c r="C112" s="98">
        <v>60</v>
      </c>
      <c r="D112" s="98">
        <v>3.36</v>
      </c>
      <c r="E112" s="98">
        <v>0.66</v>
      </c>
      <c r="F112" s="98">
        <v>29.64</v>
      </c>
      <c r="G112" s="98">
        <v>7.0000000000000007E-2</v>
      </c>
      <c r="H112" s="56"/>
      <c r="I112" s="56"/>
      <c r="J112" s="98">
        <v>0.54</v>
      </c>
      <c r="K112" s="98">
        <v>13.8</v>
      </c>
      <c r="L112" s="98">
        <v>63.6</v>
      </c>
      <c r="M112" s="98">
        <v>15</v>
      </c>
      <c r="N112" s="120">
        <v>1.86</v>
      </c>
      <c r="O112" s="98">
        <v>137.94</v>
      </c>
      <c r="P112" s="121"/>
      <c r="Q112" s="121"/>
      <c r="R112" s="74"/>
      <c r="S112" s="125"/>
      <c r="T112" s="125"/>
      <c r="U112" s="125"/>
      <c r="V112" s="125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1:37" ht="24.95" customHeight="1" x14ac:dyDescent="0.2">
      <c r="A113" s="109" t="s">
        <v>535</v>
      </c>
      <c r="B113" s="182" t="s">
        <v>524</v>
      </c>
      <c r="C113" s="109">
        <v>50</v>
      </c>
      <c r="D113" s="109">
        <v>6.15</v>
      </c>
      <c r="E113" s="109">
        <v>3.65</v>
      </c>
      <c r="F113" s="110">
        <v>32.79</v>
      </c>
      <c r="G113" s="109">
        <v>0.05</v>
      </c>
      <c r="H113" s="109">
        <v>0.03</v>
      </c>
      <c r="I113" s="109">
        <v>22.67</v>
      </c>
      <c r="J113" s="109">
        <v>0.6</v>
      </c>
      <c r="K113" s="109">
        <v>33.869999999999997</v>
      </c>
      <c r="L113" s="109">
        <v>60.13</v>
      </c>
      <c r="M113" s="109">
        <v>14.4</v>
      </c>
      <c r="N113" s="109">
        <v>0.6</v>
      </c>
      <c r="O113" s="109">
        <v>168</v>
      </c>
      <c r="P113" s="121"/>
      <c r="Q113" s="121"/>
      <c r="R113" s="74"/>
      <c r="S113" s="125"/>
      <c r="T113" s="125"/>
      <c r="U113" s="125"/>
      <c r="V113" s="125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1:37" s="11" customFormat="1" ht="24.95" customHeight="1" x14ac:dyDescent="0.25">
      <c r="A114" s="42" t="s">
        <v>28</v>
      </c>
      <c r="B114" s="42"/>
      <c r="C114" s="42"/>
      <c r="D114" s="42">
        <f t="shared" ref="D114:O114" si="19">SUM(D108:D113)</f>
        <v>49.19</v>
      </c>
      <c r="E114" s="42">
        <f t="shared" si="19"/>
        <v>23.26</v>
      </c>
      <c r="F114" s="42">
        <f t="shared" si="19"/>
        <v>129.39000000000001</v>
      </c>
      <c r="G114" s="42">
        <f t="shared" si="19"/>
        <v>0.52</v>
      </c>
      <c r="H114" s="42">
        <f t="shared" si="19"/>
        <v>46</v>
      </c>
      <c r="I114" s="42">
        <f t="shared" si="19"/>
        <v>91.63</v>
      </c>
      <c r="J114" s="42">
        <f t="shared" si="19"/>
        <v>4.49</v>
      </c>
      <c r="K114" s="42">
        <f t="shared" si="19"/>
        <v>191.91000000000003</v>
      </c>
      <c r="L114" s="42">
        <f t="shared" si="19"/>
        <v>746.19</v>
      </c>
      <c r="M114" s="42">
        <f t="shared" si="19"/>
        <v>149.26000000000002</v>
      </c>
      <c r="N114" s="42">
        <f t="shared" si="19"/>
        <v>11.049999999999999</v>
      </c>
      <c r="O114" s="42">
        <f t="shared" si="19"/>
        <v>887.77</v>
      </c>
      <c r="P114" s="126"/>
      <c r="Q114" s="126"/>
      <c r="R114" s="75"/>
      <c r="S114" s="75"/>
      <c r="T114" s="75"/>
      <c r="U114" s="75"/>
      <c r="V114" s="75"/>
      <c r="W114" s="75"/>
      <c r="X114" s="75"/>
      <c r="Y114" s="75"/>
      <c r="Z114" s="75"/>
      <c r="AA114" s="75"/>
    </row>
    <row r="115" spans="1:37" s="11" customFormat="1" ht="24.95" customHeight="1" x14ac:dyDescent="0.25">
      <c r="A115" s="42" t="s">
        <v>458</v>
      </c>
      <c r="B115" s="42"/>
      <c r="C115" s="42"/>
      <c r="D115" s="42">
        <f t="shared" ref="D115:O115" si="20">D106+D114</f>
        <v>67.59</v>
      </c>
      <c r="E115" s="42">
        <f t="shared" si="20"/>
        <v>52.58</v>
      </c>
      <c r="F115" s="42">
        <f t="shared" si="20"/>
        <v>329.03999999999996</v>
      </c>
      <c r="G115" s="42">
        <f t="shared" si="20"/>
        <v>0.62</v>
      </c>
      <c r="H115" s="42">
        <f t="shared" si="20"/>
        <v>47.54</v>
      </c>
      <c r="I115" s="42">
        <f t="shared" si="20"/>
        <v>245.63</v>
      </c>
      <c r="J115" s="42">
        <f t="shared" si="20"/>
        <v>6.0600000000000005</v>
      </c>
      <c r="K115" s="42">
        <f t="shared" si="20"/>
        <v>604.32000000000005</v>
      </c>
      <c r="L115" s="42">
        <f t="shared" si="20"/>
        <v>1127.1000000000001</v>
      </c>
      <c r="M115" s="42">
        <f t="shared" si="20"/>
        <v>223.86</v>
      </c>
      <c r="N115" s="42">
        <f t="shared" si="20"/>
        <v>14.489999999999998</v>
      </c>
      <c r="O115" s="42">
        <f t="shared" si="20"/>
        <v>1591.6100000000001</v>
      </c>
      <c r="P115" s="126"/>
      <c r="Q115" s="126"/>
      <c r="R115" s="75"/>
      <c r="S115" s="75"/>
      <c r="T115" s="75"/>
      <c r="U115" s="75"/>
      <c r="V115" s="75"/>
      <c r="W115" s="75"/>
      <c r="X115" s="75"/>
      <c r="Y115" s="75"/>
      <c r="Z115" s="75"/>
      <c r="AA115" s="75"/>
    </row>
    <row r="116" spans="1:37" s="11" customFormat="1" ht="24.95" customHeight="1" x14ac:dyDescent="0.25">
      <c r="A116" s="43"/>
      <c r="B116" s="152" t="s">
        <v>470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64"/>
      <c r="O116" s="43"/>
      <c r="P116" s="126"/>
      <c r="Q116" s="126"/>
      <c r="R116" s="75"/>
      <c r="S116" s="75"/>
      <c r="T116" s="75"/>
      <c r="U116" s="75"/>
      <c r="V116" s="75"/>
      <c r="W116" s="75"/>
      <c r="X116" s="75"/>
      <c r="Y116" s="75"/>
      <c r="Z116" s="75"/>
      <c r="AA116" s="75"/>
    </row>
    <row r="117" spans="1:37" s="11" customFormat="1" ht="24.95" customHeight="1" x14ac:dyDescent="0.25">
      <c r="A117" s="50"/>
      <c r="B117" s="202" t="s">
        <v>451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62"/>
      <c r="O117" s="50"/>
      <c r="P117" s="126"/>
      <c r="Q117" s="126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</row>
    <row r="118" spans="1:37" s="52" customFormat="1" ht="33" customHeight="1" x14ac:dyDescent="0.2">
      <c r="A118" s="71">
        <v>215</v>
      </c>
      <c r="B118" s="184" t="s">
        <v>513</v>
      </c>
      <c r="C118" s="71">
        <v>120</v>
      </c>
      <c r="D118" s="71">
        <v>14.34</v>
      </c>
      <c r="E118" s="71">
        <v>23.54</v>
      </c>
      <c r="F118" s="71">
        <v>2.04</v>
      </c>
      <c r="G118" s="71">
        <v>0.08</v>
      </c>
      <c r="H118" s="71">
        <v>0.26</v>
      </c>
      <c r="I118" s="71">
        <v>290.39999999999998</v>
      </c>
      <c r="J118" s="71">
        <v>0.66</v>
      </c>
      <c r="K118" s="71">
        <v>209.2</v>
      </c>
      <c r="L118" s="71">
        <v>249.8</v>
      </c>
      <c r="M118" s="71">
        <v>17.46</v>
      </c>
      <c r="N118" s="83">
        <v>2.2000000000000002</v>
      </c>
      <c r="O118" s="71">
        <v>278</v>
      </c>
      <c r="P118" s="84"/>
      <c r="Q118" s="84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</row>
    <row r="119" spans="1:37" s="52" customFormat="1" ht="30" customHeight="1" x14ac:dyDescent="0.2">
      <c r="A119" s="71" t="s">
        <v>505</v>
      </c>
      <c r="B119" s="185" t="s">
        <v>539</v>
      </c>
      <c r="C119" s="103">
        <v>50</v>
      </c>
      <c r="D119" s="103">
        <v>1.55</v>
      </c>
      <c r="E119" s="103">
        <v>0.1</v>
      </c>
      <c r="F119" s="103">
        <v>3.25</v>
      </c>
      <c r="G119" s="103">
        <v>0.06</v>
      </c>
      <c r="H119" s="103">
        <v>5</v>
      </c>
      <c r="I119" s="103"/>
      <c r="J119" s="103">
        <v>0.1</v>
      </c>
      <c r="K119" s="103">
        <v>10</v>
      </c>
      <c r="L119" s="103">
        <v>31</v>
      </c>
      <c r="M119" s="103">
        <v>10.5</v>
      </c>
      <c r="N119" s="119">
        <v>0.35</v>
      </c>
      <c r="O119" s="103">
        <v>20.100000000000001</v>
      </c>
      <c r="P119" s="84"/>
      <c r="Q119" s="84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</row>
    <row r="120" spans="1:37" s="52" customFormat="1" ht="30" customHeight="1" x14ac:dyDescent="0.2">
      <c r="A120" s="81" t="s">
        <v>482</v>
      </c>
      <c r="B120" s="162" t="s">
        <v>294</v>
      </c>
      <c r="C120" s="81">
        <v>200</v>
      </c>
      <c r="D120" s="116">
        <v>0.53</v>
      </c>
      <c r="E120" s="81"/>
      <c r="F120" s="116">
        <v>9.4700000000000006</v>
      </c>
      <c r="G120" s="81"/>
      <c r="H120" s="116">
        <v>0.27</v>
      </c>
      <c r="I120" s="81"/>
      <c r="J120" s="81"/>
      <c r="K120" s="116">
        <v>13.6</v>
      </c>
      <c r="L120" s="116">
        <v>22.13</v>
      </c>
      <c r="M120" s="116">
        <v>11.73</v>
      </c>
      <c r="N120" s="116">
        <v>2.13</v>
      </c>
      <c r="O120" s="116">
        <v>40</v>
      </c>
      <c r="P120" s="128"/>
      <c r="Q120" s="128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</row>
    <row r="121" spans="1:37" ht="24.95" customHeight="1" x14ac:dyDescent="0.2">
      <c r="A121" s="112" t="s">
        <v>480</v>
      </c>
      <c r="B121" s="153" t="s">
        <v>518</v>
      </c>
      <c r="C121" s="109">
        <v>60</v>
      </c>
      <c r="D121" s="109">
        <v>3.16</v>
      </c>
      <c r="E121" s="109">
        <v>0.4</v>
      </c>
      <c r="F121" s="109">
        <v>19.32</v>
      </c>
      <c r="G121" s="109">
        <v>0.04</v>
      </c>
      <c r="H121" s="110"/>
      <c r="I121" s="110"/>
      <c r="J121" s="109">
        <v>0.52</v>
      </c>
      <c r="K121" s="109">
        <v>9.1999999999999993</v>
      </c>
      <c r="L121" s="109">
        <v>34.799999999999997</v>
      </c>
      <c r="M121" s="109">
        <v>13.2</v>
      </c>
      <c r="N121" s="109">
        <v>0.44</v>
      </c>
      <c r="O121" s="109">
        <v>93.52</v>
      </c>
      <c r="P121" s="121"/>
      <c r="Q121" s="121"/>
      <c r="R121" s="121"/>
      <c r="S121" s="121"/>
      <c r="T121" s="121"/>
      <c r="U121" s="121"/>
      <c r="V121" s="121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1:37" s="11" customFormat="1" ht="24.95" customHeight="1" x14ac:dyDescent="0.25">
      <c r="A122" s="42" t="s">
        <v>21</v>
      </c>
      <c r="B122" s="42"/>
      <c r="C122" s="42"/>
      <c r="D122" s="42">
        <f t="shared" ref="D122:O122" si="21">SUM(D118:D121)</f>
        <v>19.580000000000002</v>
      </c>
      <c r="E122" s="42">
        <f t="shared" si="21"/>
        <v>24.04</v>
      </c>
      <c r="F122" s="42">
        <f t="shared" si="21"/>
        <v>34.08</v>
      </c>
      <c r="G122" s="42">
        <f t="shared" si="21"/>
        <v>0.18000000000000002</v>
      </c>
      <c r="H122" s="42">
        <f t="shared" si="21"/>
        <v>5.5299999999999994</v>
      </c>
      <c r="I122" s="42">
        <f t="shared" si="21"/>
        <v>290.39999999999998</v>
      </c>
      <c r="J122" s="42">
        <f t="shared" si="21"/>
        <v>1.28</v>
      </c>
      <c r="K122" s="42">
        <f t="shared" si="21"/>
        <v>241.99999999999997</v>
      </c>
      <c r="L122" s="42">
        <f t="shared" si="21"/>
        <v>337.73</v>
      </c>
      <c r="M122" s="42">
        <f t="shared" si="21"/>
        <v>52.89</v>
      </c>
      <c r="N122" s="42">
        <f t="shared" si="21"/>
        <v>5.12</v>
      </c>
      <c r="O122" s="42">
        <f t="shared" si="21"/>
        <v>431.62</v>
      </c>
      <c r="P122" s="126"/>
      <c r="Q122" s="126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</row>
    <row r="123" spans="1:37" s="11" customFormat="1" ht="24.95" customHeight="1" x14ac:dyDescent="0.25">
      <c r="A123" s="44"/>
      <c r="B123" s="206" t="s">
        <v>566</v>
      </c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63"/>
      <c r="O123" s="44"/>
      <c r="P123" s="126"/>
      <c r="Q123" s="126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</row>
    <row r="124" spans="1:37" s="11" customFormat="1" ht="24.95" customHeight="1" x14ac:dyDescent="0.2">
      <c r="A124" s="56">
        <v>89</v>
      </c>
      <c r="B124" s="177" t="s">
        <v>545</v>
      </c>
      <c r="C124" s="98" t="s">
        <v>538</v>
      </c>
      <c r="D124" s="98">
        <v>8.69</v>
      </c>
      <c r="E124" s="98">
        <v>11.36</v>
      </c>
      <c r="F124" s="98">
        <v>17.89</v>
      </c>
      <c r="G124" s="98">
        <v>4</v>
      </c>
      <c r="H124" s="98">
        <v>12</v>
      </c>
      <c r="I124" s="98">
        <v>4.8</v>
      </c>
      <c r="J124" s="98">
        <v>0.04</v>
      </c>
      <c r="K124" s="98">
        <v>68.7</v>
      </c>
      <c r="L124" s="98">
        <v>301.39999999999998</v>
      </c>
      <c r="M124" s="98">
        <v>36.6</v>
      </c>
      <c r="N124" s="120">
        <v>1.41</v>
      </c>
      <c r="O124" s="98">
        <v>158.41</v>
      </c>
      <c r="P124" s="121"/>
      <c r="Q124" s="121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75"/>
      <c r="AD124" s="75"/>
      <c r="AE124" s="75"/>
      <c r="AF124" s="75"/>
      <c r="AG124" s="75"/>
      <c r="AH124" s="75"/>
      <c r="AI124" s="75"/>
      <c r="AJ124" s="75"/>
      <c r="AK124" s="75"/>
    </row>
    <row r="125" spans="1:37" s="52" customFormat="1" ht="35.25" customHeight="1" x14ac:dyDescent="0.2">
      <c r="A125" s="56" t="s">
        <v>502</v>
      </c>
      <c r="B125" s="194" t="s">
        <v>531</v>
      </c>
      <c r="C125" s="98">
        <v>100</v>
      </c>
      <c r="D125" s="98">
        <v>11.83</v>
      </c>
      <c r="E125" s="98">
        <v>11.5</v>
      </c>
      <c r="F125" s="98">
        <v>3.75</v>
      </c>
      <c r="G125" s="98">
        <v>0.08</v>
      </c>
      <c r="H125" s="98">
        <v>4.67</v>
      </c>
      <c r="I125" s="98"/>
      <c r="J125" s="98">
        <v>0.57999999999999996</v>
      </c>
      <c r="K125" s="98">
        <v>19.25</v>
      </c>
      <c r="L125" s="98">
        <v>57.92</v>
      </c>
      <c r="M125" s="98">
        <v>17.579999999999998</v>
      </c>
      <c r="N125" s="120">
        <v>1.92</v>
      </c>
      <c r="O125" s="98">
        <v>165.83</v>
      </c>
      <c r="P125" s="121"/>
      <c r="Q125" s="121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</row>
    <row r="126" spans="1:37" s="11" customFormat="1" ht="27.75" customHeight="1" x14ac:dyDescent="0.2">
      <c r="A126" s="56">
        <v>203</v>
      </c>
      <c r="B126" s="178" t="s">
        <v>41</v>
      </c>
      <c r="C126" s="98">
        <v>150</v>
      </c>
      <c r="D126" s="98">
        <v>5.46</v>
      </c>
      <c r="E126" s="98">
        <v>6.44</v>
      </c>
      <c r="F126" s="98">
        <v>30.49</v>
      </c>
      <c r="G126" s="98">
        <v>0.06</v>
      </c>
      <c r="H126" s="98">
        <v>0</v>
      </c>
      <c r="I126" s="98">
        <v>28.6</v>
      </c>
      <c r="J126" s="98">
        <v>32.18</v>
      </c>
      <c r="K126" s="98">
        <v>12.16</v>
      </c>
      <c r="L126" s="98">
        <v>37.61</v>
      </c>
      <c r="M126" s="98">
        <v>8.15</v>
      </c>
      <c r="N126" s="120">
        <v>0.81499999999999995</v>
      </c>
      <c r="O126" s="98">
        <v>195.91</v>
      </c>
      <c r="P126" s="121"/>
      <c r="Q126" s="121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75"/>
      <c r="AD126" s="75"/>
      <c r="AE126" s="75"/>
      <c r="AF126" s="75"/>
      <c r="AG126" s="75"/>
      <c r="AH126" s="75"/>
      <c r="AI126" s="75"/>
      <c r="AJ126" s="75"/>
      <c r="AK126" s="75"/>
    </row>
    <row r="127" spans="1:37" ht="24.95" customHeight="1" x14ac:dyDescent="0.2">
      <c r="A127" s="71" t="s">
        <v>477</v>
      </c>
      <c r="B127" s="176" t="s">
        <v>506</v>
      </c>
      <c r="C127" s="103">
        <v>200</v>
      </c>
      <c r="D127" s="103">
        <v>1</v>
      </c>
      <c r="E127" s="103">
        <v>0.2</v>
      </c>
      <c r="F127" s="103">
        <v>20.2</v>
      </c>
      <c r="G127" s="103">
        <v>0.02</v>
      </c>
      <c r="H127" s="103">
        <v>4</v>
      </c>
      <c r="I127" s="71"/>
      <c r="J127" s="103">
        <v>0.2</v>
      </c>
      <c r="K127" s="103">
        <v>14</v>
      </c>
      <c r="L127" s="103">
        <v>14</v>
      </c>
      <c r="M127" s="103">
        <v>8</v>
      </c>
      <c r="N127" s="103">
        <v>2.8</v>
      </c>
      <c r="O127" s="103">
        <v>86.6</v>
      </c>
      <c r="P127" s="121"/>
      <c r="Q127" s="121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4"/>
      <c r="AD127" s="74"/>
      <c r="AE127" s="74"/>
      <c r="AF127" s="74"/>
      <c r="AG127" s="74"/>
      <c r="AH127" s="74"/>
    </row>
    <row r="128" spans="1:37" ht="24.95" customHeight="1" x14ac:dyDescent="0.2">
      <c r="A128" s="56" t="s">
        <v>477</v>
      </c>
      <c r="B128" s="193" t="s">
        <v>27</v>
      </c>
      <c r="C128" s="98">
        <v>60</v>
      </c>
      <c r="D128" s="98">
        <v>3.36</v>
      </c>
      <c r="E128" s="98">
        <v>0.66</v>
      </c>
      <c r="F128" s="98">
        <v>29.64</v>
      </c>
      <c r="G128" s="98">
        <v>7.0000000000000007E-2</v>
      </c>
      <c r="H128" s="56"/>
      <c r="I128" s="56"/>
      <c r="J128" s="98">
        <v>0.54</v>
      </c>
      <c r="K128" s="98">
        <v>13.8</v>
      </c>
      <c r="L128" s="98">
        <v>63.6</v>
      </c>
      <c r="M128" s="98">
        <v>15</v>
      </c>
      <c r="N128" s="120">
        <v>1.86</v>
      </c>
      <c r="O128" s="98">
        <v>137.94</v>
      </c>
      <c r="P128" s="121"/>
      <c r="Q128" s="121"/>
      <c r="R128" s="74"/>
      <c r="S128" s="125"/>
      <c r="T128" s="125"/>
      <c r="U128" s="125"/>
      <c r="V128" s="125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1:37" ht="24.95" customHeight="1" x14ac:dyDescent="0.2">
      <c r="A129" s="109" t="s">
        <v>535</v>
      </c>
      <c r="B129" s="182" t="s">
        <v>524</v>
      </c>
      <c r="C129" s="109">
        <v>50</v>
      </c>
      <c r="D129" s="109">
        <v>6.15</v>
      </c>
      <c r="E129" s="109">
        <v>3.65</v>
      </c>
      <c r="F129" s="110">
        <v>32.79</v>
      </c>
      <c r="G129" s="109">
        <v>0.05</v>
      </c>
      <c r="H129" s="109">
        <v>0.03</v>
      </c>
      <c r="I129" s="109">
        <v>22.67</v>
      </c>
      <c r="J129" s="109">
        <v>0.6</v>
      </c>
      <c r="K129" s="109">
        <v>33.869999999999997</v>
      </c>
      <c r="L129" s="109">
        <v>60.13</v>
      </c>
      <c r="M129" s="109">
        <v>14.4</v>
      </c>
      <c r="N129" s="109">
        <v>0.6</v>
      </c>
      <c r="O129" s="109">
        <v>168</v>
      </c>
      <c r="P129" s="121"/>
      <c r="Q129" s="121"/>
      <c r="R129" s="74"/>
      <c r="S129" s="125"/>
      <c r="T129" s="125"/>
      <c r="U129" s="125"/>
      <c r="V129" s="125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1:37" s="11" customFormat="1" ht="24.95" customHeight="1" x14ac:dyDescent="0.25">
      <c r="A130" s="42" t="s">
        <v>28</v>
      </c>
      <c r="B130" s="42"/>
      <c r="C130" s="42"/>
      <c r="D130" s="42">
        <f t="shared" ref="D130:O130" si="22">SUM(D124:D129)</f>
        <v>36.49</v>
      </c>
      <c r="E130" s="42">
        <f t="shared" si="22"/>
        <v>33.81</v>
      </c>
      <c r="F130" s="42">
        <f t="shared" si="22"/>
        <v>134.76</v>
      </c>
      <c r="G130" s="42">
        <f t="shared" si="22"/>
        <v>4.2799999999999994</v>
      </c>
      <c r="H130" s="42">
        <f t="shared" si="22"/>
        <v>20.700000000000003</v>
      </c>
      <c r="I130" s="42">
        <f t="shared" si="22"/>
        <v>56.07</v>
      </c>
      <c r="J130" s="42">
        <f t="shared" si="22"/>
        <v>34.14</v>
      </c>
      <c r="K130" s="42">
        <f t="shared" si="22"/>
        <v>161.78</v>
      </c>
      <c r="L130" s="42">
        <f t="shared" si="22"/>
        <v>534.66000000000008</v>
      </c>
      <c r="M130" s="42">
        <f t="shared" si="22"/>
        <v>99.73</v>
      </c>
      <c r="N130" s="42">
        <f t="shared" si="22"/>
        <v>9.4049999999999994</v>
      </c>
      <c r="O130" s="42">
        <f t="shared" si="22"/>
        <v>912.69</v>
      </c>
      <c r="P130" s="126"/>
      <c r="Q130" s="126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75"/>
      <c r="AD130" s="75"/>
      <c r="AE130" s="75"/>
      <c r="AF130" s="75"/>
      <c r="AG130" s="75"/>
      <c r="AH130" s="75"/>
    </row>
    <row r="131" spans="1:37" s="11" customFormat="1" ht="24.95" customHeight="1" x14ac:dyDescent="0.25">
      <c r="A131" s="42" t="s">
        <v>457</v>
      </c>
      <c r="B131" s="42" t="s">
        <v>468</v>
      </c>
      <c r="C131" s="42"/>
      <c r="D131" s="42">
        <f t="shared" ref="D131:O131" si="23">D122+D130</f>
        <v>56.070000000000007</v>
      </c>
      <c r="E131" s="42">
        <f t="shared" si="23"/>
        <v>57.85</v>
      </c>
      <c r="F131" s="42">
        <f t="shared" si="23"/>
        <v>168.83999999999997</v>
      </c>
      <c r="G131" s="42">
        <f t="shared" si="23"/>
        <v>4.4599999999999991</v>
      </c>
      <c r="H131" s="42">
        <f t="shared" si="23"/>
        <v>26.230000000000004</v>
      </c>
      <c r="I131" s="42">
        <f t="shared" si="23"/>
        <v>346.46999999999997</v>
      </c>
      <c r="J131" s="42">
        <f t="shared" si="23"/>
        <v>35.42</v>
      </c>
      <c r="K131" s="42">
        <f t="shared" si="23"/>
        <v>403.78</v>
      </c>
      <c r="L131" s="42">
        <f t="shared" si="23"/>
        <v>872.3900000000001</v>
      </c>
      <c r="M131" s="42">
        <f t="shared" si="23"/>
        <v>152.62</v>
      </c>
      <c r="N131" s="64">
        <f t="shared" si="23"/>
        <v>14.524999999999999</v>
      </c>
      <c r="O131" s="42">
        <f t="shared" si="23"/>
        <v>1344.31</v>
      </c>
      <c r="P131" s="126"/>
      <c r="Q131" s="126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75"/>
      <c r="AD131" s="75"/>
      <c r="AE131" s="75"/>
      <c r="AF131" s="75"/>
      <c r="AG131" s="75"/>
      <c r="AH131" s="75"/>
      <c r="AI131" s="75"/>
      <c r="AJ131" s="75"/>
      <c r="AK131" s="75"/>
    </row>
    <row r="132" spans="1:37" s="11" customFormat="1" ht="24.95" customHeight="1" x14ac:dyDescent="0.25">
      <c r="A132" s="50"/>
      <c r="B132" s="152" t="s">
        <v>469</v>
      </c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62"/>
      <c r="O132" s="50"/>
      <c r="P132" s="126"/>
      <c r="Q132" s="126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75"/>
      <c r="AD132" s="75"/>
      <c r="AE132" s="75"/>
      <c r="AF132" s="75"/>
      <c r="AG132" s="75"/>
      <c r="AH132" s="75"/>
      <c r="AI132" s="75"/>
      <c r="AJ132" s="75"/>
      <c r="AK132" s="75"/>
    </row>
    <row r="133" spans="1:37" s="11" customFormat="1" ht="24.95" customHeight="1" x14ac:dyDescent="0.25">
      <c r="A133" s="50"/>
      <c r="B133" s="202" t="s">
        <v>451</v>
      </c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62"/>
      <c r="O133" s="50"/>
      <c r="P133" s="126"/>
      <c r="Q133" s="126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75"/>
      <c r="AD133" s="75"/>
      <c r="AE133" s="75"/>
      <c r="AF133" s="75"/>
      <c r="AG133" s="75"/>
      <c r="AH133" s="75"/>
      <c r="AI133" s="75"/>
      <c r="AJ133" s="75"/>
      <c r="AK133" s="75"/>
    </row>
    <row r="134" spans="1:37" s="11" customFormat="1" ht="24.95" customHeight="1" x14ac:dyDescent="0.25">
      <c r="A134" s="81">
        <v>223</v>
      </c>
      <c r="B134" s="168" t="s">
        <v>514</v>
      </c>
      <c r="C134" s="116">
        <v>200</v>
      </c>
      <c r="D134" s="116">
        <v>27.8</v>
      </c>
      <c r="E134" s="116">
        <v>19.2</v>
      </c>
      <c r="F134" s="116">
        <v>40.200000000000003</v>
      </c>
      <c r="G134" s="116">
        <v>0.12</v>
      </c>
      <c r="H134" s="116">
        <v>0.4</v>
      </c>
      <c r="I134" s="116">
        <v>120</v>
      </c>
      <c r="J134" s="116">
        <v>1.6</v>
      </c>
      <c r="K134" s="116">
        <v>260</v>
      </c>
      <c r="L134" s="116">
        <v>376</v>
      </c>
      <c r="M134" s="116">
        <v>44</v>
      </c>
      <c r="N134" s="119">
        <v>1.8</v>
      </c>
      <c r="O134" s="116">
        <v>444.8</v>
      </c>
      <c r="P134" s="126"/>
      <c r="Q134" s="126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75"/>
      <c r="AD134" s="75"/>
      <c r="AE134" s="75"/>
      <c r="AF134" s="75"/>
      <c r="AG134" s="75"/>
      <c r="AH134" s="75"/>
      <c r="AI134" s="75"/>
      <c r="AJ134" s="75"/>
      <c r="AK134" s="75"/>
    </row>
    <row r="135" spans="1:37" s="11" customFormat="1" ht="24.95" customHeight="1" x14ac:dyDescent="0.25">
      <c r="A135" s="81" t="s">
        <v>477</v>
      </c>
      <c r="B135" s="170" t="s">
        <v>498</v>
      </c>
      <c r="C135" s="116">
        <v>20</v>
      </c>
      <c r="D135" s="116">
        <v>1.42</v>
      </c>
      <c r="E135" s="116">
        <v>1</v>
      </c>
      <c r="F135" s="116">
        <v>11.04</v>
      </c>
      <c r="G135" s="116">
        <v>0.01</v>
      </c>
      <c r="H135" s="116">
        <v>0.2</v>
      </c>
      <c r="I135" s="116">
        <v>5</v>
      </c>
      <c r="J135" s="116">
        <v>0.02</v>
      </c>
      <c r="K135" s="116">
        <v>63.4</v>
      </c>
      <c r="L135" s="116">
        <v>45.8</v>
      </c>
      <c r="M135" s="116">
        <v>6.8</v>
      </c>
      <c r="N135" s="119">
        <v>0.04</v>
      </c>
      <c r="O135" s="116">
        <v>58.84</v>
      </c>
      <c r="P135" s="126"/>
      <c r="Q135" s="126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75"/>
      <c r="AD135" s="75"/>
      <c r="AE135" s="75"/>
      <c r="AF135" s="75"/>
      <c r="AG135" s="75"/>
      <c r="AH135" s="75"/>
      <c r="AI135" s="75"/>
      <c r="AJ135" s="75"/>
      <c r="AK135" s="75"/>
    </row>
    <row r="136" spans="1:37" s="11" customFormat="1" ht="24.95" customHeight="1" x14ac:dyDescent="0.25">
      <c r="A136" s="81" t="s">
        <v>486</v>
      </c>
      <c r="B136" s="170" t="s">
        <v>517</v>
      </c>
      <c r="C136" s="116" t="s">
        <v>520</v>
      </c>
      <c r="D136" s="116">
        <v>0.53</v>
      </c>
      <c r="E136" s="81"/>
      <c r="F136" s="116">
        <v>9.8699999999999992</v>
      </c>
      <c r="G136" s="81"/>
      <c r="H136" s="116">
        <v>2.13</v>
      </c>
      <c r="I136" s="81"/>
      <c r="J136" s="81"/>
      <c r="K136" s="116">
        <v>15.33</v>
      </c>
      <c r="L136" s="116">
        <v>23.2</v>
      </c>
      <c r="M136" s="116">
        <v>12.27</v>
      </c>
      <c r="N136" s="119">
        <v>2.13</v>
      </c>
      <c r="O136" s="116">
        <v>41.6</v>
      </c>
      <c r="P136" s="126"/>
      <c r="Q136" s="126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75"/>
      <c r="AD136" s="75"/>
      <c r="AE136" s="75"/>
      <c r="AF136" s="75"/>
      <c r="AG136" s="75"/>
      <c r="AH136" s="75"/>
      <c r="AI136" s="75"/>
      <c r="AJ136" s="75"/>
      <c r="AK136" s="75"/>
    </row>
    <row r="137" spans="1:37" s="11" customFormat="1" ht="24.95" customHeight="1" x14ac:dyDescent="0.25">
      <c r="A137" s="117" t="s">
        <v>480</v>
      </c>
      <c r="B137" s="147" t="s">
        <v>481</v>
      </c>
      <c r="C137" s="103">
        <v>30</v>
      </c>
      <c r="D137" s="103">
        <v>1.58</v>
      </c>
      <c r="E137" s="103">
        <v>0.2</v>
      </c>
      <c r="F137" s="103">
        <v>9.66</v>
      </c>
      <c r="G137" s="103">
        <v>0.02</v>
      </c>
      <c r="H137" s="148"/>
      <c r="I137" s="148"/>
      <c r="J137" s="103">
        <v>0.26</v>
      </c>
      <c r="K137" s="103">
        <v>4.5999999999999996</v>
      </c>
      <c r="L137" s="103">
        <v>17.399999999999999</v>
      </c>
      <c r="M137" s="103">
        <v>6.6</v>
      </c>
      <c r="N137" s="103">
        <v>0.22</v>
      </c>
      <c r="O137" s="103">
        <v>46.76</v>
      </c>
      <c r="P137" s="126"/>
      <c r="Q137" s="126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75"/>
      <c r="AD137" s="75"/>
      <c r="AE137" s="75"/>
      <c r="AF137" s="75"/>
      <c r="AG137" s="75"/>
      <c r="AH137" s="75"/>
      <c r="AI137" s="75"/>
      <c r="AJ137" s="75"/>
      <c r="AK137" s="75"/>
    </row>
    <row r="138" spans="1:37" s="11" customFormat="1" ht="24.95" customHeight="1" x14ac:dyDescent="0.25">
      <c r="A138" s="42" t="s">
        <v>21</v>
      </c>
      <c r="B138" s="42"/>
      <c r="C138" s="42"/>
      <c r="D138" s="42">
        <f>SUM(D134:D137)</f>
        <v>31.33</v>
      </c>
      <c r="E138" s="42">
        <f t="shared" ref="E138:O138" si="24">SUM(E134:E137)</f>
        <v>20.399999999999999</v>
      </c>
      <c r="F138" s="42">
        <f t="shared" si="24"/>
        <v>70.77</v>
      </c>
      <c r="G138" s="42">
        <f t="shared" si="24"/>
        <v>0.15</v>
      </c>
      <c r="H138" s="42">
        <f t="shared" si="24"/>
        <v>2.73</v>
      </c>
      <c r="I138" s="42">
        <f t="shared" si="24"/>
        <v>125</v>
      </c>
      <c r="J138" s="42">
        <f t="shared" si="24"/>
        <v>1.8800000000000001</v>
      </c>
      <c r="K138" s="42">
        <f t="shared" si="24"/>
        <v>343.33</v>
      </c>
      <c r="L138" s="42">
        <f t="shared" si="24"/>
        <v>462.4</v>
      </c>
      <c r="M138" s="42">
        <f t="shared" si="24"/>
        <v>69.669999999999987</v>
      </c>
      <c r="N138" s="42">
        <f t="shared" si="24"/>
        <v>4.1899999999999995</v>
      </c>
      <c r="O138" s="42">
        <f t="shared" si="24"/>
        <v>592</v>
      </c>
      <c r="P138" s="126"/>
      <c r="Q138" s="126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75"/>
      <c r="AD138" s="75"/>
      <c r="AE138" s="75"/>
      <c r="AF138" s="75"/>
      <c r="AG138" s="75"/>
      <c r="AH138" s="75"/>
      <c r="AI138" s="75"/>
      <c r="AJ138" s="75"/>
      <c r="AK138" s="75"/>
    </row>
    <row r="139" spans="1:37" s="11" customFormat="1" ht="24.95" customHeight="1" x14ac:dyDescent="0.25">
      <c r="A139" s="44"/>
      <c r="B139" s="206" t="s">
        <v>452</v>
      </c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63"/>
      <c r="O139" s="44"/>
      <c r="P139" s="126"/>
      <c r="Q139" s="126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75"/>
      <c r="AD139" s="75"/>
      <c r="AE139" s="75"/>
      <c r="AF139" s="75"/>
      <c r="AG139" s="75"/>
      <c r="AH139" s="75"/>
      <c r="AI139" s="75"/>
      <c r="AJ139" s="75"/>
      <c r="AK139" s="75"/>
    </row>
    <row r="140" spans="1:37" ht="30" customHeight="1" x14ac:dyDescent="0.2">
      <c r="A140" s="56" t="s">
        <v>499</v>
      </c>
      <c r="B140" s="187" t="s">
        <v>500</v>
      </c>
      <c r="C140" s="98">
        <v>250</v>
      </c>
      <c r="D140" s="98">
        <v>10.45</v>
      </c>
      <c r="E140" s="98">
        <v>3.05</v>
      </c>
      <c r="F140" s="98">
        <v>17.47</v>
      </c>
      <c r="G140" s="98">
        <v>0.18</v>
      </c>
      <c r="H140" s="98">
        <v>18.7</v>
      </c>
      <c r="I140" s="98">
        <v>0.1</v>
      </c>
      <c r="J140" s="98">
        <v>0.18</v>
      </c>
      <c r="K140" s="98">
        <v>59.07</v>
      </c>
      <c r="L140" s="98">
        <v>300.63</v>
      </c>
      <c r="M140" s="98">
        <v>46.2</v>
      </c>
      <c r="N140" s="120">
        <v>1.43</v>
      </c>
      <c r="O140" s="98">
        <v>139.16</v>
      </c>
      <c r="P140" s="121"/>
      <c r="Q140" s="121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4"/>
      <c r="AD140" s="74"/>
      <c r="AE140" s="74"/>
      <c r="AF140" s="74"/>
      <c r="AG140" s="74"/>
      <c r="AH140" s="74"/>
      <c r="AI140" s="74"/>
      <c r="AJ140" s="74"/>
      <c r="AK140" s="74"/>
    </row>
    <row r="141" spans="1:37" s="52" customFormat="1" ht="35.25" customHeight="1" x14ac:dyDescent="0.2">
      <c r="A141" s="109">
        <v>229</v>
      </c>
      <c r="B141" s="195" t="s">
        <v>515</v>
      </c>
      <c r="C141" s="103">
        <v>20</v>
      </c>
      <c r="D141" s="103">
        <v>3.03</v>
      </c>
      <c r="E141" s="103">
        <v>0.73</v>
      </c>
      <c r="F141" s="103">
        <v>0.38</v>
      </c>
      <c r="G141" s="103">
        <v>0.02</v>
      </c>
      <c r="H141" s="103">
        <v>0.3</v>
      </c>
      <c r="I141" s="103">
        <v>3.7</v>
      </c>
      <c r="J141" s="103">
        <v>0.37</v>
      </c>
      <c r="K141" s="103">
        <v>7.2</v>
      </c>
      <c r="L141" s="103">
        <v>44.23</v>
      </c>
      <c r="M141" s="103">
        <v>7.13</v>
      </c>
      <c r="N141" s="103">
        <v>0.14000000000000001</v>
      </c>
      <c r="O141" s="103">
        <v>20.23</v>
      </c>
      <c r="AC141" s="72"/>
      <c r="AD141" s="72"/>
      <c r="AE141" s="72"/>
      <c r="AF141" s="72"/>
      <c r="AG141" s="72"/>
      <c r="AH141" s="72"/>
    </row>
    <row r="142" spans="1:37" s="52" customFormat="1" ht="39.950000000000003" customHeight="1" x14ac:dyDescent="0.2">
      <c r="A142" s="56" t="s">
        <v>492</v>
      </c>
      <c r="B142" s="196" t="s">
        <v>549</v>
      </c>
      <c r="C142" s="98" t="s">
        <v>547</v>
      </c>
      <c r="D142" s="98">
        <v>15.3</v>
      </c>
      <c r="E142" s="98">
        <v>24.8</v>
      </c>
      <c r="F142" s="98">
        <v>13.63</v>
      </c>
      <c r="G142" s="98">
        <v>0.08</v>
      </c>
      <c r="H142" s="98">
        <v>0.2</v>
      </c>
      <c r="I142" s="98">
        <v>60</v>
      </c>
      <c r="J142" s="98">
        <v>100</v>
      </c>
      <c r="K142" s="98">
        <v>46.4</v>
      </c>
      <c r="L142" s="98">
        <v>99</v>
      </c>
      <c r="M142" s="98">
        <v>26</v>
      </c>
      <c r="N142" s="120">
        <v>2.2000000000000002</v>
      </c>
      <c r="O142" s="98">
        <v>302.92</v>
      </c>
      <c r="AC142" s="72"/>
      <c r="AD142" s="72"/>
      <c r="AE142" s="72"/>
      <c r="AF142" s="72"/>
      <c r="AG142" s="72"/>
      <c r="AH142" s="72"/>
    </row>
    <row r="143" spans="1:37" s="52" customFormat="1" ht="30" customHeight="1" x14ac:dyDescent="0.2">
      <c r="A143" s="71" t="s">
        <v>496</v>
      </c>
      <c r="B143" s="185" t="s">
        <v>497</v>
      </c>
      <c r="C143" s="103">
        <v>200</v>
      </c>
      <c r="D143" s="103">
        <v>4.0999999999999996</v>
      </c>
      <c r="E143" s="103">
        <v>3.1</v>
      </c>
      <c r="F143" s="103">
        <v>25.5</v>
      </c>
      <c r="G143" s="103">
        <v>1.54</v>
      </c>
      <c r="H143" s="103">
        <v>5</v>
      </c>
      <c r="I143" s="103">
        <v>44.2</v>
      </c>
      <c r="J143" s="103">
        <v>0.2</v>
      </c>
      <c r="K143" s="103">
        <v>51</v>
      </c>
      <c r="L143" s="103">
        <v>102.6</v>
      </c>
      <c r="M143" s="103">
        <v>35.6</v>
      </c>
      <c r="N143" s="119">
        <v>1.1399999999999999</v>
      </c>
      <c r="O143" s="103">
        <v>146.30000000000001</v>
      </c>
      <c r="AC143" s="72"/>
      <c r="AD143" s="72"/>
      <c r="AE143" s="72"/>
      <c r="AF143" s="72"/>
      <c r="AG143" s="72"/>
      <c r="AH143" s="72"/>
    </row>
    <row r="144" spans="1:37" ht="30" customHeight="1" x14ac:dyDescent="0.2">
      <c r="A144" s="81" t="s">
        <v>493</v>
      </c>
      <c r="B144" s="162" t="s">
        <v>519</v>
      </c>
      <c r="C144" s="116">
        <v>200</v>
      </c>
      <c r="D144" s="116">
        <v>0.52</v>
      </c>
      <c r="E144" s="116">
        <v>0.18</v>
      </c>
      <c r="F144" s="116">
        <v>24.84</v>
      </c>
      <c r="G144" s="116">
        <v>0.02</v>
      </c>
      <c r="H144" s="116">
        <v>59.4</v>
      </c>
      <c r="I144" s="81"/>
      <c r="J144" s="116">
        <v>0.2</v>
      </c>
      <c r="K144" s="116">
        <v>23.4</v>
      </c>
      <c r="L144" s="116">
        <v>23.4</v>
      </c>
      <c r="M144" s="116">
        <v>17</v>
      </c>
      <c r="N144" s="116">
        <v>60.3</v>
      </c>
      <c r="O144" s="116">
        <v>102.9</v>
      </c>
      <c r="P144" s="121"/>
      <c r="Q144" s="121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4"/>
      <c r="AD144" s="74"/>
      <c r="AE144" s="74"/>
      <c r="AF144" s="74"/>
      <c r="AG144" s="74"/>
      <c r="AH144" s="74"/>
      <c r="AI144" s="74"/>
      <c r="AJ144" s="74"/>
      <c r="AK144" s="74"/>
    </row>
    <row r="145" spans="1:37" ht="24.95" customHeight="1" x14ac:dyDescent="0.2">
      <c r="A145" s="56" t="s">
        <v>477</v>
      </c>
      <c r="B145" s="187" t="s">
        <v>27</v>
      </c>
      <c r="C145" s="98">
        <v>60</v>
      </c>
      <c r="D145" s="98">
        <v>3.36</v>
      </c>
      <c r="E145" s="98">
        <v>0.66</v>
      </c>
      <c r="F145" s="98">
        <v>29.64</v>
      </c>
      <c r="G145" s="98">
        <v>7.0000000000000007E-2</v>
      </c>
      <c r="H145" s="56"/>
      <c r="I145" s="56"/>
      <c r="J145" s="98">
        <v>0.54</v>
      </c>
      <c r="K145" s="98">
        <v>13.8</v>
      </c>
      <c r="L145" s="98">
        <v>63.6</v>
      </c>
      <c r="M145" s="98">
        <v>15</v>
      </c>
      <c r="N145" s="120">
        <v>1.86</v>
      </c>
      <c r="O145" s="98">
        <v>137.94</v>
      </c>
      <c r="P145" s="121"/>
      <c r="Q145" s="121"/>
      <c r="R145" s="74"/>
      <c r="S145" s="125"/>
      <c r="T145" s="125"/>
      <c r="U145" s="125"/>
      <c r="V145" s="125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1:37" s="11" customFormat="1" ht="24.95" customHeight="1" x14ac:dyDescent="0.25">
      <c r="A146" s="42" t="s">
        <v>28</v>
      </c>
      <c r="B146" s="42"/>
      <c r="C146" s="42"/>
      <c r="D146" s="42">
        <f t="shared" ref="D146:O146" si="25">SUM(D140:D145)</f>
        <v>36.760000000000005</v>
      </c>
      <c r="E146" s="42">
        <f t="shared" si="25"/>
        <v>32.520000000000003</v>
      </c>
      <c r="F146" s="42">
        <f t="shared" si="25"/>
        <v>111.46</v>
      </c>
      <c r="G146" s="42">
        <f t="shared" si="25"/>
        <v>1.9100000000000001</v>
      </c>
      <c r="H146" s="42">
        <f t="shared" si="25"/>
        <v>83.6</v>
      </c>
      <c r="I146" s="42">
        <f t="shared" si="25"/>
        <v>108</v>
      </c>
      <c r="J146" s="42">
        <f t="shared" si="25"/>
        <v>101.49000000000001</v>
      </c>
      <c r="K146" s="42">
        <f t="shared" si="25"/>
        <v>200.87</v>
      </c>
      <c r="L146" s="42">
        <f t="shared" si="25"/>
        <v>633.46</v>
      </c>
      <c r="M146" s="42">
        <f t="shared" si="25"/>
        <v>146.93</v>
      </c>
      <c r="N146" s="42">
        <f t="shared" si="25"/>
        <v>67.069999999999993</v>
      </c>
      <c r="O146" s="42">
        <f t="shared" si="25"/>
        <v>849.45</v>
      </c>
      <c r="P146" s="126"/>
      <c r="Q146" s="126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75"/>
      <c r="AD146" s="75"/>
      <c r="AE146" s="75"/>
      <c r="AF146" s="75"/>
      <c r="AG146" s="75"/>
      <c r="AH146" s="75"/>
      <c r="AI146" s="75"/>
      <c r="AJ146" s="75"/>
      <c r="AK146" s="75"/>
    </row>
    <row r="147" spans="1:37" ht="24.95" customHeight="1" x14ac:dyDescent="0.25">
      <c r="A147" s="42" t="s">
        <v>456</v>
      </c>
      <c r="B147" s="42"/>
      <c r="C147" s="42"/>
      <c r="D147" s="42">
        <f t="shared" ref="D147:O147" si="26">D138+D146</f>
        <v>68.09</v>
      </c>
      <c r="E147" s="42">
        <f t="shared" si="26"/>
        <v>52.92</v>
      </c>
      <c r="F147" s="42">
        <f t="shared" si="26"/>
        <v>182.23</v>
      </c>
      <c r="G147" s="42">
        <f t="shared" si="26"/>
        <v>2.06</v>
      </c>
      <c r="H147" s="42">
        <f t="shared" si="26"/>
        <v>86.33</v>
      </c>
      <c r="I147" s="42">
        <f t="shared" si="26"/>
        <v>233</v>
      </c>
      <c r="J147" s="42">
        <f t="shared" si="26"/>
        <v>103.37</v>
      </c>
      <c r="K147" s="42">
        <f t="shared" si="26"/>
        <v>544.20000000000005</v>
      </c>
      <c r="L147" s="42">
        <f t="shared" si="26"/>
        <v>1095.8600000000001</v>
      </c>
      <c r="M147" s="42">
        <f t="shared" si="26"/>
        <v>216.6</v>
      </c>
      <c r="N147" s="64">
        <f t="shared" si="26"/>
        <v>71.259999999999991</v>
      </c>
      <c r="O147" s="42">
        <f t="shared" si="26"/>
        <v>1441.45</v>
      </c>
      <c r="P147" s="126"/>
      <c r="Q147" s="126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4"/>
      <c r="AD147" s="74"/>
      <c r="AE147" s="74"/>
      <c r="AF147" s="74"/>
      <c r="AG147" s="74"/>
      <c r="AH147" s="74"/>
      <c r="AI147" s="74"/>
      <c r="AJ147" s="74"/>
      <c r="AK147" s="74"/>
    </row>
    <row r="148" spans="1:37" ht="24.95" customHeight="1" x14ac:dyDescent="0.25">
      <c r="A148" s="44"/>
      <c r="B148" s="152" t="s">
        <v>471</v>
      </c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63"/>
      <c r="O148" s="44"/>
      <c r="P148" s="126"/>
      <c r="Q148" s="126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4"/>
      <c r="AD148" s="74"/>
      <c r="AE148" s="74"/>
      <c r="AF148" s="74"/>
      <c r="AG148" s="74"/>
      <c r="AH148" s="74"/>
      <c r="AI148" s="74"/>
      <c r="AJ148" s="74"/>
      <c r="AK148" s="74"/>
    </row>
    <row r="149" spans="1:37" ht="24.95" customHeight="1" x14ac:dyDescent="0.25">
      <c r="A149" s="50"/>
      <c r="B149" s="202" t="s">
        <v>451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62"/>
      <c r="O149" s="50"/>
      <c r="P149" s="126"/>
      <c r="Q149" s="126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4"/>
      <c r="AD149" s="74"/>
      <c r="AE149" s="74"/>
      <c r="AF149" s="74"/>
      <c r="AG149" s="74"/>
      <c r="AH149" s="74"/>
      <c r="AI149" s="74"/>
      <c r="AJ149" s="74"/>
      <c r="AK149" s="74"/>
    </row>
    <row r="150" spans="1:37" ht="39.950000000000003" customHeight="1" x14ac:dyDescent="0.25">
      <c r="A150" s="151" t="s">
        <v>535</v>
      </c>
      <c r="B150" s="91" t="s">
        <v>550</v>
      </c>
      <c r="C150" s="109">
        <v>150</v>
      </c>
      <c r="D150" s="150">
        <v>26.55</v>
      </c>
      <c r="E150" s="150">
        <v>27.15</v>
      </c>
      <c r="F150" s="150">
        <v>74.08</v>
      </c>
      <c r="G150" s="109">
        <v>0.105</v>
      </c>
      <c r="H150" s="109">
        <v>1.5</v>
      </c>
      <c r="I150" s="109">
        <v>150</v>
      </c>
      <c r="J150" s="109">
        <v>4.2</v>
      </c>
      <c r="K150" s="109">
        <v>129.44999999999999</v>
      </c>
      <c r="L150" s="109">
        <v>241.2</v>
      </c>
      <c r="M150" s="109">
        <v>32.1</v>
      </c>
      <c r="N150" s="109">
        <v>2.4</v>
      </c>
      <c r="O150" s="109">
        <v>617</v>
      </c>
      <c r="P150" s="126"/>
      <c r="Q150" s="126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4"/>
      <c r="AD150" s="74"/>
      <c r="AE150" s="74"/>
      <c r="AF150" s="74"/>
      <c r="AG150" s="74"/>
      <c r="AH150" s="74"/>
      <c r="AI150" s="74"/>
      <c r="AJ150" s="74"/>
      <c r="AK150" s="74"/>
    </row>
    <row r="151" spans="1:37" ht="24.95" customHeight="1" x14ac:dyDescent="0.25">
      <c r="A151" s="81">
        <v>378</v>
      </c>
      <c r="B151" s="183" t="s">
        <v>567</v>
      </c>
      <c r="C151" s="81" t="s">
        <v>568</v>
      </c>
      <c r="D151" s="81">
        <v>1.52</v>
      </c>
      <c r="E151" s="81">
        <v>1.35</v>
      </c>
      <c r="F151" s="116">
        <v>15.9</v>
      </c>
      <c r="G151" s="81">
        <v>0.04</v>
      </c>
      <c r="H151" s="116">
        <v>1.33</v>
      </c>
      <c r="I151" s="81">
        <v>10</v>
      </c>
      <c r="J151" s="81"/>
      <c r="K151" s="116">
        <v>126.6</v>
      </c>
      <c r="L151" s="116">
        <v>92.8</v>
      </c>
      <c r="M151" s="116">
        <v>15.4</v>
      </c>
      <c r="N151" s="116">
        <v>0.41</v>
      </c>
      <c r="O151" s="116">
        <v>81</v>
      </c>
      <c r="P151" s="126"/>
      <c r="Q151" s="126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4"/>
      <c r="AD151" s="74"/>
      <c r="AE151" s="74"/>
      <c r="AF151" s="74"/>
      <c r="AG151" s="74"/>
      <c r="AH151" s="74"/>
      <c r="AI151" s="74"/>
      <c r="AJ151" s="74"/>
      <c r="AK151" s="74"/>
    </row>
    <row r="152" spans="1:37" ht="24.95" customHeight="1" x14ac:dyDescent="0.25">
      <c r="A152" s="165" t="s">
        <v>21</v>
      </c>
      <c r="B152" s="165"/>
      <c r="C152" s="42"/>
      <c r="D152" s="47">
        <f>SUM(D150:D151)</f>
        <v>28.07</v>
      </c>
      <c r="E152" s="47">
        <f t="shared" ref="E152:O152" si="27">SUM(E150:E151)</f>
        <v>28.5</v>
      </c>
      <c r="F152" s="47">
        <f t="shared" si="27"/>
        <v>89.98</v>
      </c>
      <c r="G152" s="47">
        <f t="shared" si="27"/>
        <v>0.14499999999999999</v>
      </c>
      <c r="H152" s="47">
        <f t="shared" si="27"/>
        <v>2.83</v>
      </c>
      <c r="I152" s="47">
        <f t="shared" si="27"/>
        <v>160</v>
      </c>
      <c r="J152" s="47">
        <f t="shared" si="27"/>
        <v>4.2</v>
      </c>
      <c r="K152" s="47">
        <f t="shared" si="27"/>
        <v>256.04999999999995</v>
      </c>
      <c r="L152" s="47">
        <f t="shared" si="27"/>
        <v>334</v>
      </c>
      <c r="M152" s="47">
        <f t="shared" si="27"/>
        <v>47.5</v>
      </c>
      <c r="N152" s="47">
        <f t="shared" si="27"/>
        <v>2.81</v>
      </c>
      <c r="O152" s="47">
        <f t="shared" si="27"/>
        <v>698</v>
      </c>
      <c r="P152" s="126"/>
      <c r="Q152" s="126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4"/>
      <c r="AD152" s="74"/>
      <c r="AE152" s="74"/>
      <c r="AF152" s="74"/>
      <c r="AG152" s="74"/>
      <c r="AH152" s="74"/>
      <c r="AI152" s="74"/>
      <c r="AJ152" s="74"/>
      <c r="AK152" s="74"/>
    </row>
    <row r="153" spans="1:37" s="11" customFormat="1" ht="24.95" customHeight="1" x14ac:dyDescent="0.25">
      <c r="A153" s="46"/>
      <c r="B153" s="207" t="s">
        <v>563</v>
      </c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65"/>
      <c r="O153" s="46"/>
      <c r="P153" s="126"/>
      <c r="Q153" s="126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75"/>
      <c r="AD153" s="75"/>
      <c r="AE153" s="75"/>
      <c r="AF153" s="75"/>
      <c r="AG153" s="75"/>
      <c r="AH153" s="75"/>
      <c r="AI153" s="75"/>
      <c r="AJ153" s="75"/>
      <c r="AK153" s="75"/>
    </row>
    <row r="154" spans="1:37" s="11" customFormat="1" ht="45" customHeight="1" x14ac:dyDescent="0.2">
      <c r="A154" s="56" t="s">
        <v>495</v>
      </c>
      <c r="B154" s="196" t="s">
        <v>551</v>
      </c>
      <c r="C154" s="98">
        <v>250</v>
      </c>
      <c r="D154" s="98">
        <v>7.64</v>
      </c>
      <c r="E154" s="98">
        <v>10.58</v>
      </c>
      <c r="F154" s="98">
        <v>14.5</v>
      </c>
      <c r="G154" s="98">
        <v>7.0000000000000007E-2</v>
      </c>
      <c r="H154" s="98">
        <v>12.36</v>
      </c>
      <c r="I154" s="98">
        <v>4.8</v>
      </c>
      <c r="J154" s="98">
        <v>2.92</v>
      </c>
      <c r="K154" s="98">
        <v>50.94</v>
      </c>
      <c r="L154" s="98">
        <v>98.03</v>
      </c>
      <c r="M154" s="98">
        <v>36.24</v>
      </c>
      <c r="N154" s="120">
        <v>1.89</v>
      </c>
      <c r="O154" s="98">
        <v>167.68</v>
      </c>
      <c r="AB154" s="68"/>
      <c r="AC154" s="75"/>
      <c r="AD154" s="75"/>
      <c r="AE154" s="75"/>
      <c r="AF154" s="75"/>
      <c r="AG154" s="75"/>
      <c r="AH154" s="75"/>
      <c r="AI154" s="75"/>
      <c r="AJ154" s="75"/>
      <c r="AK154" s="75"/>
    </row>
    <row r="155" spans="1:37" s="11" customFormat="1" ht="33.75" customHeight="1" x14ac:dyDescent="0.2">
      <c r="A155" s="80">
        <v>291</v>
      </c>
      <c r="B155" s="195" t="s">
        <v>548</v>
      </c>
      <c r="C155" s="99">
        <v>300</v>
      </c>
      <c r="D155" s="116">
        <v>26.7</v>
      </c>
      <c r="E155" s="116">
        <v>22.5</v>
      </c>
      <c r="F155" s="116">
        <v>54.68</v>
      </c>
      <c r="G155" s="116">
        <v>0.16</v>
      </c>
      <c r="H155" s="116">
        <v>8.4</v>
      </c>
      <c r="I155" s="81">
        <v>10.06</v>
      </c>
      <c r="J155" s="116">
        <v>2.9</v>
      </c>
      <c r="K155" s="116">
        <v>65.72</v>
      </c>
      <c r="L155" s="116">
        <v>356.4</v>
      </c>
      <c r="M155" s="116">
        <v>81.599999999999994</v>
      </c>
      <c r="N155" s="119">
        <v>2.9</v>
      </c>
      <c r="O155" s="116">
        <v>528</v>
      </c>
      <c r="P155" s="121"/>
      <c r="Q155" s="121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75"/>
      <c r="AD155" s="75"/>
      <c r="AE155" s="75"/>
      <c r="AF155" s="75"/>
      <c r="AG155" s="75"/>
      <c r="AH155" s="75"/>
      <c r="AI155" s="75"/>
      <c r="AJ155" s="75"/>
      <c r="AK155" s="75"/>
    </row>
    <row r="156" spans="1:37" s="11" customFormat="1" ht="24.95" customHeight="1" x14ac:dyDescent="0.2">
      <c r="A156" s="56" t="s">
        <v>489</v>
      </c>
      <c r="B156" s="187" t="s">
        <v>527</v>
      </c>
      <c r="C156" s="98">
        <v>200</v>
      </c>
      <c r="D156" s="98">
        <v>1.1599999999999999</v>
      </c>
      <c r="E156" s="98">
        <v>0.3</v>
      </c>
      <c r="F156" s="98">
        <v>47.26</v>
      </c>
      <c r="G156" s="98">
        <v>0.02</v>
      </c>
      <c r="H156" s="98">
        <v>0.8</v>
      </c>
      <c r="I156" s="56"/>
      <c r="J156" s="98">
        <v>0.2</v>
      </c>
      <c r="K156" s="98">
        <v>5.84</v>
      </c>
      <c r="L156" s="98">
        <v>46</v>
      </c>
      <c r="M156" s="98">
        <v>33</v>
      </c>
      <c r="N156" s="120">
        <v>0.96</v>
      </c>
      <c r="O156" s="98">
        <v>196.38</v>
      </c>
      <c r="P156" s="121"/>
      <c r="Q156" s="121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75"/>
      <c r="AD156" s="75"/>
      <c r="AE156" s="75"/>
      <c r="AF156" s="75"/>
      <c r="AG156" s="75"/>
      <c r="AH156" s="75"/>
      <c r="AI156" s="75"/>
      <c r="AJ156" s="75"/>
      <c r="AK156" s="75"/>
    </row>
    <row r="157" spans="1:37" ht="24.95" customHeight="1" x14ac:dyDescent="0.2">
      <c r="A157" s="56" t="s">
        <v>477</v>
      </c>
      <c r="B157" s="187" t="s">
        <v>27</v>
      </c>
      <c r="C157" s="98">
        <v>60</v>
      </c>
      <c r="D157" s="98">
        <v>3.36</v>
      </c>
      <c r="E157" s="98">
        <v>0.66</v>
      </c>
      <c r="F157" s="98">
        <v>29.64</v>
      </c>
      <c r="G157" s="98">
        <v>7.0000000000000007E-2</v>
      </c>
      <c r="H157" s="56"/>
      <c r="I157" s="56"/>
      <c r="J157" s="98">
        <v>0.54</v>
      </c>
      <c r="K157" s="98">
        <v>13.8</v>
      </c>
      <c r="L157" s="98">
        <v>63.6</v>
      </c>
      <c r="M157" s="98">
        <v>15</v>
      </c>
      <c r="N157" s="120">
        <v>1.86</v>
      </c>
      <c r="O157" s="98">
        <v>137.94</v>
      </c>
      <c r="P157" s="121"/>
      <c r="Q157" s="121"/>
      <c r="R157" s="74"/>
      <c r="S157" s="125"/>
      <c r="T157" s="125"/>
      <c r="U157" s="125"/>
      <c r="V157" s="125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1:37" s="11" customFormat="1" ht="24.95" customHeight="1" x14ac:dyDescent="0.25">
      <c r="A158" s="42" t="s">
        <v>28</v>
      </c>
      <c r="B158" s="42"/>
      <c r="C158" s="42"/>
      <c r="D158" s="42">
        <f t="shared" ref="D158:O158" si="28">SUM(D154:D157)</f>
        <v>38.859999999999992</v>
      </c>
      <c r="E158" s="42">
        <f t="shared" si="28"/>
        <v>34.039999999999992</v>
      </c>
      <c r="F158" s="42">
        <f t="shared" si="28"/>
        <v>146.07999999999998</v>
      </c>
      <c r="G158" s="42">
        <f t="shared" si="28"/>
        <v>0.32</v>
      </c>
      <c r="H158" s="42">
        <f t="shared" si="28"/>
        <v>21.56</v>
      </c>
      <c r="I158" s="42">
        <f t="shared" si="28"/>
        <v>14.86</v>
      </c>
      <c r="J158" s="42">
        <f t="shared" si="28"/>
        <v>6.5600000000000005</v>
      </c>
      <c r="K158" s="42">
        <f t="shared" si="28"/>
        <v>136.30000000000001</v>
      </c>
      <c r="L158" s="42">
        <f t="shared" si="28"/>
        <v>564.03</v>
      </c>
      <c r="M158" s="42">
        <f t="shared" si="28"/>
        <v>165.84</v>
      </c>
      <c r="N158" s="42">
        <f t="shared" si="28"/>
        <v>7.61</v>
      </c>
      <c r="O158" s="42">
        <f t="shared" si="28"/>
        <v>1030</v>
      </c>
      <c r="P158" s="126"/>
      <c r="Q158" s="126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75"/>
      <c r="AD158" s="75"/>
      <c r="AE158" s="75"/>
      <c r="AF158" s="75"/>
      <c r="AG158" s="75"/>
      <c r="AH158" s="75"/>
      <c r="AI158" s="75"/>
      <c r="AJ158" s="75"/>
      <c r="AK158" s="75"/>
    </row>
    <row r="159" spans="1:37" s="11" customFormat="1" ht="24.95" customHeight="1" x14ac:dyDescent="0.25">
      <c r="A159" s="42" t="s">
        <v>474</v>
      </c>
      <c r="B159" s="42"/>
      <c r="C159" s="47"/>
      <c r="D159" s="42">
        <f t="shared" ref="D159:O159" si="29">SUM(D152+D158)</f>
        <v>66.929999999999993</v>
      </c>
      <c r="E159" s="42">
        <f t="shared" si="29"/>
        <v>62.539999999999992</v>
      </c>
      <c r="F159" s="42">
        <f t="shared" si="29"/>
        <v>236.06</v>
      </c>
      <c r="G159" s="42">
        <f t="shared" si="29"/>
        <v>0.46499999999999997</v>
      </c>
      <c r="H159" s="42">
        <f t="shared" si="29"/>
        <v>24.39</v>
      </c>
      <c r="I159" s="42">
        <f t="shared" si="29"/>
        <v>174.86</v>
      </c>
      <c r="J159" s="42">
        <f t="shared" si="29"/>
        <v>10.760000000000002</v>
      </c>
      <c r="K159" s="42">
        <f t="shared" si="29"/>
        <v>392.34999999999997</v>
      </c>
      <c r="L159" s="42">
        <f t="shared" si="29"/>
        <v>898.03</v>
      </c>
      <c r="M159" s="42">
        <f t="shared" si="29"/>
        <v>213.34</v>
      </c>
      <c r="N159" s="64">
        <f t="shared" si="29"/>
        <v>10.42</v>
      </c>
      <c r="O159" s="42">
        <f t="shared" si="29"/>
        <v>1728</v>
      </c>
      <c r="P159" s="126"/>
      <c r="Q159" s="126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75"/>
      <c r="AD159" s="75"/>
      <c r="AE159" s="75"/>
      <c r="AF159" s="75"/>
      <c r="AG159" s="75"/>
      <c r="AH159" s="75"/>
      <c r="AI159" s="75"/>
      <c r="AJ159" s="75"/>
      <c r="AK159" s="75"/>
    </row>
    <row r="160" spans="1:37" s="11" customFormat="1" ht="24.95" customHeight="1" x14ac:dyDescent="0.25">
      <c r="A160" s="43"/>
      <c r="B160" s="43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66"/>
      <c r="O160" s="48"/>
      <c r="P160" s="129"/>
      <c r="Q160" s="129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75"/>
      <c r="AD160" s="75"/>
      <c r="AE160" s="75"/>
      <c r="AF160" s="75"/>
      <c r="AG160" s="75"/>
      <c r="AH160" s="75"/>
      <c r="AI160" s="75"/>
      <c r="AJ160" s="75"/>
      <c r="AK160" s="75"/>
    </row>
    <row r="161" spans="1:37" s="11" customFormat="1" ht="24.95" customHeight="1" x14ac:dyDescent="0.25">
      <c r="A161" s="42"/>
      <c r="B161" s="42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67"/>
      <c r="O161" s="49"/>
      <c r="P161" s="137"/>
      <c r="Q161" s="137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75"/>
      <c r="AD161" s="75"/>
      <c r="AE161" s="75"/>
      <c r="AF161" s="75"/>
      <c r="AG161" s="75"/>
      <c r="AH161" s="75"/>
      <c r="AI161" s="75"/>
      <c r="AJ161" s="75"/>
      <c r="AK161" s="75"/>
    </row>
    <row r="162" spans="1:37" ht="24.95" customHeight="1" x14ac:dyDescent="0.2"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4"/>
      <c r="AD162" s="74"/>
      <c r="AE162" s="74"/>
      <c r="AF162" s="74"/>
      <c r="AG162" s="74"/>
      <c r="AH162" s="74"/>
      <c r="AI162" s="74"/>
      <c r="AJ162" s="74"/>
      <c r="AK162" s="74"/>
    </row>
    <row r="163" spans="1:37" ht="24.95" customHeight="1" x14ac:dyDescent="0.25">
      <c r="A163" s="223" t="s">
        <v>86</v>
      </c>
      <c r="B163" s="224"/>
      <c r="C163" s="225"/>
      <c r="D163" s="4">
        <f t="shared" ref="D163:O163" si="30">SUM(D19+D35+D50+D62+D76+D91+D106+D122+D138+D152)</f>
        <v>237.02000000000004</v>
      </c>
      <c r="E163" s="4">
        <f>SUM(E19+E35+E50+E62+E76+E91+E106+E122+E138+E152)</f>
        <v>242.11999999999998</v>
      </c>
      <c r="F163" s="4">
        <f t="shared" si="30"/>
        <v>965.29</v>
      </c>
      <c r="G163" s="4">
        <f t="shared" si="30"/>
        <v>2.6160000000000005</v>
      </c>
      <c r="H163" s="4">
        <f t="shared" si="30"/>
        <v>31.729999999999997</v>
      </c>
      <c r="I163" s="4">
        <f t="shared" si="30"/>
        <v>1765.23</v>
      </c>
      <c r="J163" s="4">
        <f t="shared" si="30"/>
        <v>22.04</v>
      </c>
      <c r="K163" s="4">
        <f t="shared" si="30"/>
        <v>3686.6099999999997</v>
      </c>
      <c r="L163" s="4">
        <f t="shared" si="30"/>
        <v>4177.6399999999994</v>
      </c>
      <c r="M163" s="4">
        <f t="shared" si="30"/>
        <v>740.25999999999988</v>
      </c>
      <c r="N163" s="4">
        <f t="shared" si="30"/>
        <v>41.63</v>
      </c>
      <c r="O163" s="4">
        <f t="shared" si="30"/>
        <v>6014.72</v>
      </c>
      <c r="P163" s="138"/>
      <c r="Q163" s="138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4"/>
      <c r="AD163" s="74"/>
      <c r="AE163" s="74"/>
      <c r="AF163" s="74"/>
      <c r="AG163" s="74"/>
      <c r="AH163" s="74"/>
      <c r="AI163" s="74"/>
      <c r="AJ163" s="74"/>
      <c r="AK163" s="74"/>
    </row>
    <row r="164" spans="1:37" ht="24.95" customHeight="1" x14ac:dyDescent="0.25">
      <c r="A164" s="226" t="s">
        <v>446</v>
      </c>
      <c r="B164" s="227"/>
      <c r="C164" s="228"/>
      <c r="D164" s="5">
        <f>D163/10</f>
        <v>23.702000000000005</v>
      </c>
      <c r="E164" s="5">
        <f>E163/10</f>
        <v>24.211999999999996</v>
      </c>
      <c r="F164" s="5">
        <f t="shared" ref="F164:N164" si="31">F163/10</f>
        <v>96.528999999999996</v>
      </c>
      <c r="G164" s="5">
        <f t="shared" si="31"/>
        <v>0.26160000000000005</v>
      </c>
      <c r="H164" s="5">
        <f t="shared" si="31"/>
        <v>3.1729999999999996</v>
      </c>
      <c r="I164" s="5">
        <f t="shared" si="31"/>
        <v>176.523</v>
      </c>
      <c r="J164" s="5">
        <f t="shared" si="31"/>
        <v>2.2039999999999997</v>
      </c>
      <c r="K164" s="5">
        <f t="shared" si="31"/>
        <v>368.66099999999994</v>
      </c>
      <c r="L164" s="5">
        <f t="shared" si="31"/>
        <v>417.76399999999995</v>
      </c>
      <c r="M164" s="5">
        <f t="shared" si="31"/>
        <v>74.025999999999982</v>
      </c>
      <c r="N164" s="5">
        <f t="shared" si="31"/>
        <v>4.1630000000000003</v>
      </c>
      <c r="O164" s="5">
        <f>O163/10</f>
        <v>601.47199999999998</v>
      </c>
      <c r="P164" s="138"/>
      <c r="Q164" s="138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4"/>
      <c r="AD164" s="74"/>
      <c r="AE164" s="74"/>
      <c r="AF164" s="74"/>
      <c r="AG164" s="74"/>
      <c r="AH164" s="74"/>
      <c r="AI164" s="74"/>
      <c r="AJ164" s="74"/>
      <c r="AK164" s="74"/>
    </row>
    <row r="165" spans="1:37" ht="24.95" customHeight="1" x14ac:dyDescent="0.25">
      <c r="A165" s="226" t="s">
        <v>445</v>
      </c>
      <c r="B165" s="227"/>
      <c r="C165" s="228"/>
      <c r="D165" s="6">
        <f t="shared" ref="D165:N165" si="32">D164/D173</f>
        <v>0.30781818181818188</v>
      </c>
      <c r="E165" s="6">
        <f t="shared" si="32"/>
        <v>0.3064810126582278</v>
      </c>
      <c r="F165" s="6">
        <f t="shared" si="32"/>
        <v>0.28814626865671639</v>
      </c>
      <c r="G165" s="6">
        <f t="shared" si="32"/>
        <v>0.23781818181818185</v>
      </c>
      <c r="H165" s="6">
        <f t="shared" si="32"/>
        <v>5.2883333333333324E-2</v>
      </c>
      <c r="I165" s="6">
        <f t="shared" si="32"/>
        <v>0.25217571428571428</v>
      </c>
      <c r="J165" s="6">
        <f t="shared" si="32"/>
        <v>0.22039999999999998</v>
      </c>
      <c r="K165" s="6">
        <f t="shared" si="32"/>
        <v>0.33514636363636358</v>
      </c>
      <c r="L165" s="6">
        <f t="shared" si="32"/>
        <v>0.37978545454545448</v>
      </c>
      <c r="M165" s="6">
        <f t="shared" si="32"/>
        <v>0.29610399999999992</v>
      </c>
      <c r="N165" s="6">
        <f t="shared" si="32"/>
        <v>0.34691666666666671</v>
      </c>
      <c r="O165" s="6">
        <f>O164/O173</f>
        <v>0.25594553191489361</v>
      </c>
      <c r="P165" s="139"/>
      <c r="Q165" s="139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4"/>
      <c r="AD165" s="74"/>
      <c r="AE165" s="74"/>
      <c r="AF165" s="74"/>
      <c r="AG165" s="74"/>
      <c r="AH165" s="74"/>
      <c r="AI165" s="74"/>
      <c r="AJ165" s="74"/>
      <c r="AK165" s="74"/>
    </row>
    <row r="166" spans="1:37" ht="24.95" customHeight="1" x14ac:dyDescent="0.25">
      <c r="A166" s="226" t="s">
        <v>87</v>
      </c>
      <c r="B166" s="227"/>
      <c r="C166" s="228"/>
      <c r="D166" s="5">
        <f t="shared" ref="D166:O166" si="33">SUM(D26+D42+D56+D70+D83+D98+D114+D130+D146+D158)</f>
        <v>393.96299999999997</v>
      </c>
      <c r="E166" s="5">
        <f t="shared" si="33"/>
        <v>314.923</v>
      </c>
      <c r="F166" s="5">
        <f t="shared" si="33"/>
        <v>1249.74</v>
      </c>
      <c r="G166" s="5">
        <f t="shared" si="33"/>
        <v>11.62</v>
      </c>
      <c r="H166" s="5">
        <f t="shared" si="33"/>
        <v>606.62999999999988</v>
      </c>
      <c r="I166" s="5">
        <f t="shared" si="33"/>
        <v>457.56</v>
      </c>
      <c r="J166" s="5">
        <f t="shared" si="33"/>
        <v>181.46</v>
      </c>
      <c r="K166" s="5">
        <f t="shared" si="33"/>
        <v>1487.9199999999998</v>
      </c>
      <c r="L166" s="5">
        <f t="shared" si="33"/>
        <v>5814.2500000000009</v>
      </c>
      <c r="M166" s="5">
        <f t="shared" si="33"/>
        <v>1584.14</v>
      </c>
      <c r="N166" s="5">
        <f t="shared" si="33"/>
        <v>215.06</v>
      </c>
      <c r="O166" s="5">
        <f t="shared" si="33"/>
        <v>9252.2000000000007</v>
      </c>
      <c r="P166" s="138"/>
      <c r="Q166" s="138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4"/>
      <c r="AD166" s="74"/>
      <c r="AE166" s="74"/>
      <c r="AF166" s="74"/>
      <c r="AG166" s="74"/>
      <c r="AH166" s="74"/>
      <c r="AI166" s="74"/>
      <c r="AJ166" s="74"/>
      <c r="AK166" s="74"/>
    </row>
    <row r="167" spans="1:37" ht="24.95" customHeight="1" x14ac:dyDescent="0.25">
      <c r="A167" s="226" t="s">
        <v>88</v>
      </c>
      <c r="B167" s="227"/>
      <c r="C167" s="228"/>
      <c r="D167" s="5">
        <f>D166/10</f>
        <v>39.396299999999997</v>
      </c>
      <c r="E167" s="5">
        <f t="shared" ref="E167:N167" si="34">E166/10</f>
        <v>31.4923</v>
      </c>
      <c r="F167" s="5">
        <f t="shared" si="34"/>
        <v>124.974</v>
      </c>
      <c r="G167" s="5">
        <f t="shared" si="34"/>
        <v>1.1619999999999999</v>
      </c>
      <c r="H167" s="5">
        <f t="shared" si="34"/>
        <v>60.66299999999999</v>
      </c>
      <c r="I167" s="5">
        <f t="shared" si="34"/>
        <v>45.756</v>
      </c>
      <c r="J167" s="5">
        <f t="shared" si="34"/>
        <v>18.146000000000001</v>
      </c>
      <c r="K167" s="5">
        <f t="shared" si="34"/>
        <v>148.79199999999997</v>
      </c>
      <c r="L167" s="5">
        <f t="shared" si="34"/>
        <v>581.42500000000007</v>
      </c>
      <c r="M167" s="5">
        <f t="shared" si="34"/>
        <v>158.41400000000002</v>
      </c>
      <c r="N167" s="5">
        <f t="shared" si="34"/>
        <v>21.506</v>
      </c>
      <c r="O167" s="5">
        <f>O166/10</f>
        <v>925.22</v>
      </c>
      <c r="P167" s="138"/>
      <c r="Q167" s="138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4"/>
      <c r="AD167" s="74"/>
      <c r="AE167" s="74"/>
      <c r="AF167" s="74"/>
      <c r="AG167" s="74"/>
      <c r="AH167" s="74"/>
      <c r="AI167" s="74"/>
      <c r="AJ167" s="74"/>
      <c r="AK167" s="74"/>
    </row>
    <row r="168" spans="1:37" ht="24.95" customHeight="1" x14ac:dyDescent="0.25">
      <c r="A168" s="226" t="s">
        <v>445</v>
      </c>
      <c r="B168" s="227"/>
      <c r="C168" s="228"/>
      <c r="D168" s="6">
        <f t="shared" ref="D168:N168" si="35">D167/D173</f>
        <v>0.51164025974025973</v>
      </c>
      <c r="E168" s="6">
        <f t="shared" si="35"/>
        <v>0.39863670886075947</v>
      </c>
      <c r="F168" s="6">
        <f t="shared" si="35"/>
        <v>0.37305671641791044</v>
      </c>
      <c r="G168" s="6">
        <f t="shared" si="35"/>
        <v>1.0563636363636362</v>
      </c>
      <c r="H168" s="6">
        <f t="shared" si="35"/>
        <v>1.0110499999999998</v>
      </c>
      <c r="I168" s="6">
        <f t="shared" si="35"/>
        <v>6.5365714285714291E-2</v>
      </c>
      <c r="J168" s="6">
        <f t="shared" si="35"/>
        <v>1.8146</v>
      </c>
      <c r="K168" s="6">
        <f t="shared" si="35"/>
        <v>0.13526545454545452</v>
      </c>
      <c r="L168" s="6">
        <f t="shared" si="35"/>
        <v>0.52856818181818188</v>
      </c>
      <c r="M168" s="6">
        <f t="shared" si="35"/>
        <v>0.63365600000000011</v>
      </c>
      <c r="N168" s="6">
        <f t="shared" si="35"/>
        <v>1.7921666666666667</v>
      </c>
      <c r="O168" s="6">
        <f>O167/O173</f>
        <v>0.39371063829787234</v>
      </c>
      <c r="P168" s="139"/>
      <c r="Q168" s="139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4"/>
      <c r="AD168" s="74"/>
      <c r="AE168" s="74"/>
      <c r="AF168" s="74"/>
      <c r="AG168" s="74"/>
      <c r="AH168" s="74"/>
      <c r="AI168" s="74"/>
      <c r="AJ168" s="74"/>
      <c r="AK168" s="74"/>
    </row>
    <row r="169" spans="1:37" ht="24.95" customHeight="1" x14ac:dyDescent="0.25">
      <c r="A169" s="226"/>
      <c r="B169" s="227" t="s">
        <v>78</v>
      </c>
      <c r="C169" s="228"/>
      <c r="D169" s="7">
        <f t="shared" ref="D169:N169" si="36">D163+D166</f>
        <v>630.98299999999995</v>
      </c>
      <c r="E169" s="7">
        <f t="shared" si="36"/>
        <v>557.04300000000001</v>
      </c>
      <c r="F169" s="7">
        <f t="shared" si="36"/>
        <v>2215.0299999999997</v>
      </c>
      <c r="G169" s="7">
        <f t="shared" si="36"/>
        <v>14.236000000000001</v>
      </c>
      <c r="H169" s="7">
        <f t="shared" si="36"/>
        <v>638.3599999999999</v>
      </c>
      <c r="I169" s="7">
        <f t="shared" si="36"/>
        <v>2222.79</v>
      </c>
      <c r="J169" s="7">
        <f t="shared" si="36"/>
        <v>203.5</v>
      </c>
      <c r="K169" s="7">
        <f t="shared" si="36"/>
        <v>5174.53</v>
      </c>
      <c r="L169" s="7">
        <f t="shared" si="36"/>
        <v>9991.89</v>
      </c>
      <c r="M169" s="7">
        <f t="shared" si="36"/>
        <v>2324.4</v>
      </c>
      <c r="N169" s="7">
        <f t="shared" si="36"/>
        <v>256.69</v>
      </c>
      <c r="O169" s="7">
        <f>O163+O166</f>
        <v>15266.920000000002</v>
      </c>
      <c r="P169" s="140"/>
      <c r="Q169" s="14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4"/>
      <c r="AD169" s="74"/>
      <c r="AE169" s="74"/>
      <c r="AF169" s="74"/>
      <c r="AG169" s="74"/>
      <c r="AH169" s="74"/>
      <c r="AI169" s="74"/>
      <c r="AJ169" s="74"/>
      <c r="AK169" s="74"/>
    </row>
    <row r="170" spans="1:37" ht="24.95" customHeight="1" x14ac:dyDescent="0.25">
      <c r="A170" s="226"/>
      <c r="B170" s="227" t="s">
        <v>89</v>
      </c>
      <c r="C170" s="228"/>
      <c r="D170" s="7">
        <f>D169/10</f>
        <v>63.098299999999995</v>
      </c>
      <c r="E170" s="7">
        <f t="shared" ref="E170:N170" si="37">E169/10</f>
        <v>55.704300000000003</v>
      </c>
      <c r="F170" s="7">
        <f t="shared" si="37"/>
        <v>221.50299999999999</v>
      </c>
      <c r="G170" s="7">
        <f t="shared" si="37"/>
        <v>1.4236</v>
      </c>
      <c r="H170" s="7">
        <f t="shared" si="37"/>
        <v>63.835999999999991</v>
      </c>
      <c r="I170" s="7">
        <f t="shared" si="37"/>
        <v>222.279</v>
      </c>
      <c r="J170" s="7">
        <f t="shared" si="37"/>
        <v>20.350000000000001</v>
      </c>
      <c r="K170" s="7">
        <f t="shared" si="37"/>
        <v>517.45299999999997</v>
      </c>
      <c r="L170" s="7">
        <f t="shared" si="37"/>
        <v>999.18899999999996</v>
      </c>
      <c r="M170" s="7">
        <f t="shared" si="37"/>
        <v>232.44</v>
      </c>
      <c r="N170" s="7">
        <f t="shared" si="37"/>
        <v>25.669</v>
      </c>
      <c r="O170" s="7">
        <f>O169/10</f>
        <v>1526.6920000000002</v>
      </c>
      <c r="P170" s="140"/>
      <c r="Q170" s="14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4"/>
      <c r="AD170" s="74"/>
      <c r="AE170" s="74"/>
      <c r="AF170" s="74"/>
      <c r="AG170" s="74"/>
      <c r="AH170" s="74"/>
      <c r="AI170" s="74"/>
      <c r="AJ170" s="74"/>
      <c r="AK170" s="74"/>
    </row>
    <row r="171" spans="1:37" ht="24.95" customHeight="1" x14ac:dyDescent="0.2">
      <c r="A171" s="226" t="s">
        <v>476</v>
      </c>
      <c r="B171" s="227"/>
      <c r="C171" s="228"/>
      <c r="D171" s="38">
        <f t="shared" ref="D171:N171" si="38">D170/D173</f>
        <v>0.8194584415584415</v>
      </c>
      <c r="E171" s="38">
        <f t="shared" si="38"/>
        <v>0.70511772151898744</v>
      </c>
      <c r="F171" s="38">
        <f t="shared" si="38"/>
        <v>0.66120298507462683</v>
      </c>
      <c r="G171" s="38">
        <f t="shared" si="38"/>
        <v>1.2941818181818181</v>
      </c>
      <c r="H171" s="38">
        <f t="shared" si="38"/>
        <v>1.0639333333333332</v>
      </c>
      <c r="I171" s="38">
        <f t="shared" si="38"/>
        <v>0.31754142857142859</v>
      </c>
      <c r="J171" s="38">
        <f t="shared" si="38"/>
        <v>2.0350000000000001</v>
      </c>
      <c r="K171" s="38">
        <f t="shared" si="38"/>
        <v>0.47041181818181815</v>
      </c>
      <c r="L171" s="38">
        <f t="shared" si="38"/>
        <v>0.90835363636363631</v>
      </c>
      <c r="M171" s="38">
        <f t="shared" si="38"/>
        <v>0.92976000000000003</v>
      </c>
      <c r="N171" s="38">
        <f t="shared" si="38"/>
        <v>2.1390833333333332</v>
      </c>
      <c r="O171" s="38">
        <f>O170/O173</f>
        <v>0.649656170212766</v>
      </c>
      <c r="P171" s="141"/>
      <c r="Q171" s="141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4"/>
      <c r="AD171" s="74"/>
      <c r="AE171" s="74"/>
      <c r="AF171" s="74"/>
      <c r="AG171" s="74"/>
      <c r="AH171" s="74"/>
      <c r="AI171" s="74"/>
      <c r="AJ171" s="74"/>
      <c r="AK171" s="74"/>
    </row>
    <row r="172" spans="1:37" ht="33.75" customHeight="1" x14ac:dyDescent="0.25">
      <c r="A172" s="232" t="s">
        <v>475</v>
      </c>
      <c r="B172" s="233"/>
      <c r="C172" s="234"/>
      <c r="D172" s="8">
        <v>63</v>
      </c>
      <c r="E172" s="8">
        <v>70</v>
      </c>
      <c r="F172" s="8">
        <v>305</v>
      </c>
      <c r="G172" s="9">
        <v>1.1000000000000001</v>
      </c>
      <c r="H172" s="8">
        <v>60</v>
      </c>
      <c r="I172" s="8">
        <v>700</v>
      </c>
      <c r="J172" s="8">
        <v>10</v>
      </c>
      <c r="K172" s="8">
        <v>1100</v>
      </c>
      <c r="L172" s="8">
        <v>1100</v>
      </c>
      <c r="M172" s="8">
        <v>250</v>
      </c>
      <c r="N172" s="8">
        <v>12</v>
      </c>
      <c r="O172" s="8">
        <v>2100</v>
      </c>
      <c r="P172" s="142"/>
      <c r="Q172" s="142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4"/>
      <c r="AD172" s="74"/>
      <c r="AE172" s="74"/>
      <c r="AF172" s="74"/>
      <c r="AG172" s="74"/>
      <c r="AH172" s="74"/>
      <c r="AI172" s="74"/>
      <c r="AJ172" s="74"/>
      <c r="AK172" s="74"/>
    </row>
    <row r="173" spans="1:37" ht="24.95" customHeight="1" x14ac:dyDescent="0.25">
      <c r="A173" s="229" t="s">
        <v>473</v>
      </c>
      <c r="B173" s="230"/>
      <c r="C173" s="231"/>
      <c r="D173" s="1">
        <v>77</v>
      </c>
      <c r="E173" s="1">
        <v>79</v>
      </c>
      <c r="F173" s="1">
        <v>335</v>
      </c>
      <c r="G173" s="1">
        <v>1.1000000000000001</v>
      </c>
      <c r="H173" s="1">
        <v>60</v>
      </c>
      <c r="I173" s="1">
        <v>700</v>
      </c>
      <c r="J173" s="1">
        <v>10</v>
      </c>
      <c r="K173" s="1">
        <v>1100</v>
      </c>
      <c r="L173" s="1">
        <v>1100</v>
      </c>
      <c r="M173" s="1">
        <v>250</v>
      </c>
      <c r="N173" s="1">
        <v>12</v>
      </c>
      <c r="O173" s="1">
        <v>2350</v>
      </c>
      <c r="P173" s="126"/>
      <c r="Q173" s="126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4"/>
      <c r="AD173" s="74"/>
      <c r="AE173" s="74"/>
      <c r="AF173" s="74"/>
      <c r="AG173" s="74"/>
      <c r="AH173" s="74"/>
      <c r="AI173" s="74"/>
      <c r="AJ173" s="74"/>
      <c r="AK173" s="74"/>
    </row>
    <row r="174" spans="1:37" ht="15.75" x14ac:dyDescent="0.2">
      <c r="A174" s="79"/>
      <c r="B174" s="76"/>
      <c r="C174" s="76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4"/>
      <c r="AD174" s="74"/>
      <c r="AE174" s="74"/>
      <c r="AF174" s="74"/>
      <c r="AG174" s="74"/>
      <c r="AH174" s="74"/>
      <c r="AI174" s="74"/>
      <c r="AJ174" s="74"/>
      <c r="AK174" s="74"/>
    </row>
    <row r="175" spans="1:37" ht="15.75" customHeight="1" x14ac:dyDescent="0.2">
      <c r="A175" s="79" t="s">
        <v>510</v>
      </c>
      <c r="B175" s="79"/>
      <c r="C175" s="79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4"/>
      <c r="AD175" s="74"/>
      <c r="AE175" s="74"/>
      <c r="AF175" s="74"/>
      <c r="AG175" s="74"/>
      <c r="AH175" s="74"/>
      <c r="AI175" s="74"/>
      <c r="AJ175" s="74"/>
      <c r="AK175" s="74"/>
    </row>
    <row r="176" spans="1:37" ht="15.75" x14ac:dyDescent="0.2">
      <c r="A176" s="222" t="s">
        <v>511</v>
      </c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84"/>
      <c r="Q176" s="84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4"/>
      <c r="AD176" s="74"/>
      <c r="AE176" s="74"/>
      <c r="AF176" s="74"/>
      <c r="AG176" s="74"/>
      <c r="AH176" s="74"/>
      <c r="AI176" s="74"/>
      <c r="AJ176" s="74"/>
      <c r="AK176" s="74"/>
    </row>
    <row r="177" spans="1:37" ht="401.25" customHeight="1" x14ac:dyDescent="0.2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4"/>
      <c r="AD177" s="74"/>
      <c r="AE177" s="74"/>
      <c r="AF177" s="74"/>
      <c r="AG177" s="74"/>
      <c r="AH177" s="74"/>
      <c r="AI177" s="74"/>
      <c r="AJ177" s="74"/>
      <c r="AK177" s="74"/>
    </row>
    <row r="178" spans="1:37" x14ac:dyDescent="0.2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0"/>
      <c r="Q178" s="70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ht="24.95" customHeight="1" x14ac:dyDescent="0.25">
      <c r="A179" s="44"/>
      <c r="B179" s="51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63"/>
      <c r="O179" s="44"/>
      <c r="P179" s="126"/>
      <c r="Q179" s="126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ht="24.95" customHeight="1" x14ac:dyDescent="0.25">
      <c r="A180" s="50"/>
      <c r="B180" s="45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62"/>
      <c r="O180" s="50"/>
      <c r="P180" s="126"/>
      <c r="Q180" s="126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s="52" customFormat="1" ht="30" customHeight="1" x14ac:dyDescent="0.2">
      <c r="A181" s="81"/>
      <c r="B181" s="8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9"/>
      <c r="O181" s="116"/>
      <c r="P181" s="121"/>
      <c r="Q181" s="121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72"/>
      <c r="AD181" s="72"/>
      <c r="AE181" s="72"/>
      <c r="AF181" s="72"/>
      <c r="AG181" s="72"/>
      <c r="AH181" s="72"/>
      <c r="AI181" s="72"/>
      <c r="AJ181" s="72"/>
      <c r="AK181" s="72"/>
    </row>
    <row r="182" spans="1:37" s="52" customFormat="1" ht="24.95" customHeight="1" x14ac:dyDescent="0.2">
      <c r="A182" s="81"/>
      <c r="B182" s="87"/>
      <c r="C182" s="116"/>
      <c r="D182" s="116"/>
      <c r="E182" s="116"/>
      <c r="F182" s="116"/>
      <c r="G182" s="116"/>
      <c r="H182" s="116"/>
      <c r="I182" s="81"/>
      <c r="J182" s="81"/>
      <c r="K182" s="116"/>
      <c r="L182" s="116"/>
      <c r="M182" s="116"/>
      <c r="N182" s="119"/>
      <c r="O182" s="116"/>
      <c r="P182" s="121"/>
      <c r="Q182" s="121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72"/>
      <c r="AD182" s="72"/>
      <c r="AE182" s="72"/>
      <c r="AF182" s="72"/>
      <c r="AG182" s="72"/>
      <c r="AH182" s="72"/>
      <c r="AI182" s="72"/>
      <c r="AJ182" s="72"/>
      <c r="AK182" s="72"/>
    </row>
    <row r="183" spans="1:37" s="52" customFormat="1" ht="24.95" customHeight="1" x14ac:dyDescent="0.2">
      <c r="A183" s="81"/>
      <c r="B183" s="88"/>
      <c r="C183" s="103"/>
      <c r="D183" s="103"/>
      <c r="E183" s="103"/>
      <c r="F183" s="103"/>
      <c r="G183" s="103"/>
      <c r="H183" s="71"/>
      <c r="I183" s="71"/>
      <c r="J183" s="103"/>
      <c r="K183" s="103"/>
      <c r="L183" s="103"/>
      <c r="M183" s="103"/>
      <c r="N183" s="119"/>
      <c r="O183" s="103"/>
      <c r="P183" s="121"/>
      <c r="Q183" s="121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72"/>
      <c r="AD183" s="72"/>
      <c r="AE183" s="72"/>
      <c r="AF183" s="72"/>
      <c r="AG183" s="72"/>
      <c r="AH183" s="72"/>
      <c r="AI183" s="72"/>
      <c r="AJ183" s="72"/>
      <c r="AK183" s="72"/>
    </row>
    <row r="184" spans="1:37" ht="24.95" customHeight="1" x14ac:dyDescent="0.25">
      <c r="A184" s="71"/>
      <c r="B184" s="89"/>
      <c r="C184" s="103"/>
      <c r="D184" s="103"/>
      <c r="E184" s="103"/>
      <c r="F184" s="103"/>
      <c r="G184" s="103"/>
      <c r="H184" s="103"/>
      <c r="I184" s="71"/>
      <c r="J184" s="103"/>
      <c r="K184" s="103"/>
      <c r="L184" s="103"/>
      <c r="M184" s="103"/>
      <c r="N184" s="119"/>
      <c r="O184" s="103"/>
      <c r="P184" s="121"/>
      <c r="Q184" s="121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ht="24.95" customHeight="1" x14ac:dyDescent="0.25">
      <c r="A185" s="42"/>
      <c r="B185" s="42"/>
      <c r="C185" s="42"/>
      <c r="D185" s="47"/>
      <c r="E185" s="47"/>
      <c r="F185" s="42"/>
      <c r="G185" s="42"/>
      <c r="H185" s="42"/>
      <c r="I185" s="42"/>
      <c r="J185" s="42"/>
      <c r="K185" s="42"/>
      <c r="L185" s="42"/>
      <c r="M185" s="42"/>
      <c r="N185" s="64"/>
      <c r="O185" s="42"/>
      <c r="P185" s="126"/>
      <c r="Q185" s="126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s="11" customFormat="1" ht="24.9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65"/>
      <c r="O186" s="46"/>
      <c r="P186" s="126"/>
      <c r="Q186" s="126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75"/>
      <c r="AD186" s="75"/>
      <c r="AE186" s="75"/>
      <c r="AF186" s="75"/>
      <c r="AG186" s="75"/>
      <c r="AH186" s="75"/>
      <c r="AI186" s="75"/>
      <c r="AJ186" s="75"/>
      <c r="AK186" s="75"/>
    </row>
    <row r="187" spans="1:37" s="11" customFormat="1" ht="32.25" customHeight="1" x14ac:dyDescent="0.2">
      <c r="A187" s="81"/>
      <c r="B187" s="82"/>
      <c r="C187" s="116"/>
      <c r="D187" s="116"/>
      <c r="E187" s="116"/>
      <c r="F187" s="116"/>
      <c r="G187" s="116"/>
      <c r="H187" s="116"/>
      <c r="I187" s="81"/>
      <c r="J187" s="116"/>
      <c r="K187" s="116"/>
      <c r="L187" s="116"/>
      <c r="M187" s="116"/>
      <c r="N187" s="116"/>
      <c r="O187" s="116"/>
      <c r="P187" s="121"/>
      <c r="Q187" s="121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75"/>
      <c r="AD187" s="75"/>
      <c r="AE187" s="75"/>
      <c r="AF187" s="75"/>
      <c r="AG187" s="75"/>
      <c r="AH187" s="75"/>
      <c r="AI187" s="75"/>
      <c r="AJ187" s="75"/>
      <c r="AK187" s="75"/>
    </row>
    <row r="188" spans="1:37" s="11" customFormat="1" ht="24.95" customHeight="1" x14ac:dyDescent="0.2">
      <c r="A188" s="56"/>
      <c r="B188" s="5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120"/>
      <c r="O188" s="98"/>
      <c r="P188" s="121"/>
      <c r="Q188" s="121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75"/>
      <c r="AD188" s="75"/>
      <c r="AE188" s="75"/>
      <c r="AF188" s="75"/>
      <c r="AG188" s="75"/>
      <c r="AH188" s="75"/>
      <c r="AI188" s="75"/>
      <c r="AJ188" s="75"/>
      <c r="AK188" s="75"/>
    </row>
    <row r="189" spans="1:37" s="11" customFormat="1" ht="33.75" customHeight="1" x14ac:dyDescent="0.2">
      <c r="A189" s="56"/>
      <c r="B189" s="59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120"/>
      <c r="O189" s="98"/>
      <c r="P189" s="121"/>
      <c r="Q189" s="121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75"/>
      <c r="AD189" s="75"/>
      <c r="AE189" s="75"/>
      <c r="AF189" s="75"/>
      <c r="AG189" s="75"/>
      <c r="AH189" s="75"/>
      <c r="AI189" s="75"/>
      <c r="AJ189" s="75"/>
      <c r="AK189" s="75"/>
    </row>
    <row r="190" spans="1:37" s="11" customFormat="1" ht="24.95" customHeight="1" x14ac:dyDescent="0.2">
      <c r="A190" s="56"/>
      <c r="B190" s="60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120"/>
      <c r="O190" s="98"/>
      <c r="P190" s="121"/>
      <c r="Q190" s="121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75"/>
      <c r="AD190" s="75"/>
      <c r="AE190" s="75"/>
      <c r="AF190" s="75"/>
      <c r="AG190" s="75"/>
      <c r="AH190" s="75"/>
      <c r="AI190" s="75"/>
      <c r="AJ190" s="75"/>
      <c r="AK190" s="75"/>
    </row>
    <row r="191" spans="1:37" s="11" customFormat="1" ht="24.95" customHeight="1" x14ac:dyDescent="0.2">
      <c r="A191" s="56"/>
      <c r="B191" s="58"/>
      <c r="C191" s="98"/>
      <c r="D191" s="98"/>
      <c r="E191" s="98"/>
      <c r="F191" s="98"/>
      <c r="G191" s="98"/>
      <c r="H191" s="98"/>
      <c r="I191" s="56"/>
      <c r="J191" s="98"/>
      <c r="K191" s="98"/>
      <c r="L191" s="98"/>
      <c r="M191" s="98"/>
      <c r="N191" s="120"/>
      <c r="O191" s="98"/>
      <c r="P191" s="121"/>
      <c r="Q191" s="121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75"/>
      <c r="AD191" s="75"/>
      <c r="AE191" s="75"/>
      <c r="AF191" s="75"/>
      <c r="AG191" s="75"/>
      <c r="AH191" s="75"/>
      <c r="AI191" s="75"/>
      <c r="AJ191" s="75"/>
      <c r="AK191" s="75"/>
    </row>
    <row r="192" spans="1:37" s="11" customFormat="1" ht="24.95" customHeight="1" x14ac:dyDescent="0.2">
      <c r="A192" s="56"/>
      <c r="B192" s="58"/>
      <c r="C192" s="98"/>
      <c r="D192" s="98"/>
      <c r="E192" s="98"/>
      <c r="F192" s="98"/>
      <c r="G192" s="98"/>
      <c r="H192" s="56"/>
      <c r="I192" s="56"/>
      <c r="J192" s="98"/>
      <c r="K192" s="98"/>
      <c r="L192" s="98"/>
      <c r="M192" s="98"/>
      <c r="N192" s="120"/>
      <c r="O192" s="98"/>
      <c r="P192" s="121"/>
      <c r="Q192" s="121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75"/>
      <c r="AD192" s="75"/>
      <c r="AE192" s="75"/>
      <c r="AF192" s="75"/>
      <c r="AG192" s="75"/>
      <c r="AH192" s="75"/>
      <c r="AI192" s="75"/>
      <c r="AJ192" s="75"/>
      <c r="AK192" s="75"/>
    </row>
    <row r="193" spans="1:37" s="11" customFormat="1" ht="24.95" customHeight="1" x14ac:dyDescent="0.2">
      <c r="A193" s="57"/>
      <c r="B193" s="101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20"/>
      <c r="O193" s="100"/>
      <c r="P193" s="121"/>
      <c r="Q193" s="121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75"/>
      <c r="AD193" s="75"/>
      <c r="AE193" s="75"/>
      <c r="AF193" s="75"/>
      <c r="AG193" s="75"/>
      <c r="AH193" s="75"/>
      <c r="AI193" s="75"/>
      <c r="AJ193" s="75"/>
      <c r="AK193" s="75"/>
    </row>
    <row r="194" spans="1:37" s="11" customFormat="1" ht="24.95" customHeight="1" x14ac:dyDescent="0.2">
      <c r="A194" s="56"/>
      <c r="B194" s="58"/>
      <c r="C194" s="98"/>
      <c r="D194" s="98"/>
      <c r="E194" s="98"/>
      <c r="F194" s="98"/>
      <c r="G194" s="98"/>
      <c r="H194" s="98"/>
      <c r="I194" s="56"/>
      <c r="J194" s="98"/>
      <c r="K194" s="98"/>
      <c r="L194" s="98"/>
      <c r="M194" s="98"/>
      <c r="N194" s="120"/>
      <c r="O194" s="98"/>
      <c r="P194" s="121"/>
      <c r="Q194" s="121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75"/>
      <c r="AD194" s="75"/>
      <c r="AE194" s="75"/>
      <c r="AF194" s="75"/>
      <c r="AG194" s="75"/>
      <c r="AH194" s="75"/>
      <c r="AI194" s="75"/>
      <c r="AJ194" s="75"/>
      <c r="AK194" s="75"/>
    </row>
    <row r="195" spans="1:37" s="11" customFormat="1" ht="24.95" customHeigh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64"/>
      <c r="O195" s="42"/>
      <c r="P195" s="126"/>
      <c r="Q195" s="126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75"/>
      <c r="AD195" s="75"/>
      <c r="AE195" s="75"/>
      <c r="AF195" s="75"/>
      <c r="AG195" s="75"/>
      <c r="AH195" s="75"/>
      <c r="AI195" s="75"/>
      <c r="AJ195" s="75"/>
      <c r="AK195" s="75"/>
    </row>
    <row r="196" spans="1:37" s="11" customFormat="1" ht="24.95" customHeight="1" x14ac:dyDescent="0.25">
      <c r="A196" s="44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127"/>
      <c r="Q196" s="127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</row>
    <row r="197" spans="1:37" s="11" customFormat="1" ht="24.95" customHeight="1" x14ac:dyDescent="0.25">
      <c r="A197" s="42"/>
      <c r="B197" s="42"/>
      <c r="C197" s="47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64"/>
      <c r="O197" s="42"/>
      <c r="P197" s="126"/>
      <c r="Q197" s="126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75"/>
      <c r="AD197" s="75"/>
      <c r="AE197" s="75"/>
      <c r="AF197" s="75"/>
      <c r="AG197" s="75"/>
      <c r="AH197" s="75"/>
      <c r="AI197" s="75"/>
      <c r="AJ197" s="75"/>
      <c r="AK197" s="75"/>
    </row>
    <row r="198" spans="1:37" ht="24.95" customHeight="1" x14ac:dyDescent="0.25">
      <c r="A198" s="44"/>
      <c r="B198" s="51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63"/>
      <c r="O198" s="44"/>
      <c r="P198" s="126"/>
      <c r="Q198" s="126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ht="24.95" customHeight="1" x14ac:dyDescent="0.25">
      <c r="A199" s="50"/>
      <c r="B199" s="45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62"/>
      <c r="O199" s="50"/>
      <c r="P199" s="126"/>
      <c r="Q199" s="126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s="52" customFormat="1" ht="30" customHeight="1" x14ac:dyDescent="0.2">
      <c r="A200" s="81"/>
      <c r="B200" s="8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9"/>
      <c r="O200" s="116"/>
      <c r="P200" s="121"/>
      <c r="Q200" s="121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72"/>
      <c r="AD200" s="72"/>
      <c r="AE200" s="72"/>
      <c r="AF200" s="72"/>
      <c r="AG200" s="72"/>
      <c r="AH200" s="72"/>
      <c r="AI200" s="72"/>
      <c r="AJ200" s="72"/>
      <c r="AK200" s="72"/>
    </row>
    <row r="201" spans="1:37" s="52" customFormat="1" ht="30" customHeight="1" x14ac:dyDescent="0.25">
      <c r="A201" s="81"/>
      <c r="B201" s="8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9"/>
      <c r="O201" s="116"/>
      <c r="P201" s="121"/>
      <c r="Q201" s="121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72"/>
      <c r="AD201" s="72"/>
      <c r="AE201" s="72"/>
      <c r="AF201" s="72"/>
      <c r="AG201" s="72"/>
      <c r="AH201" s="72"/>
      <c r="AI201" s="72"/>
      <c r="AJ201" s="72"/>
      <c r="AK201" s="72"/>
    </row>
    <row r="202" spans="1:37" s="52" customFormat="1" ht="24.95" customHeight="1" x14ac:dyDescent="0.2">
      <c r="A202" s="81"/>
      <c r="B202" s="87"/>
      <c r="C202" s="116"/>
      <c r="D202" s="116"/>
      <c r="E202" s="116"/>
      <c r="F202" s="116"/>
      <c r="G202" s="116"/>
      <c r="H202" s="116"/>
      <c r="I202" s="81"/>
      <c r="J202" s="81"/>
      <c r="K202" s="116"/>
      <c r="L202" s="116"/>
      <c r="M202" s="116"/>
      <c r="N202" s="119"/>
      <c r="O202" s="116"/>
      <c r="P202" s="121"/>
      <c r="Q202" s="121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72"/>
      <c r="AD202" s="72"/>
      <c r="AE202" s="72"/>
      <c r="AF202" s="72"/>
      <c r="AG202" s="72"/>
      <c r="AH202" s="72"/>
      <c r="AI202" s="72"/>
      <c r="AJ202" s="72"/>
      <c r="AK202" s="72"/>
    </row>
    <row r="203" spans="1:37" s="52" customFormat="1" ht="24.95" customHeight="1" x14ac:dyDescent="0.2">
      <c r="A203" s="81"/>
      <c r="B203" s="88"/>
      <c r="C203" s="103"/>
      <c r="D203" s="103"/>
      <c r="E203" s="103"/>
      <c r="F203" s="103"/>
      <c r="G203" s="103"/>
      <c r="H203" s="71"/>
      <c r="I203" s="71"/>
      <c r="J203" s="103"/>
      <c r="K203" s="103"/>
      <c r="L203" s="103"/>
      <c r="M203" s="103"/>
      <c r="N203" s="119"/>
      <c r="O203" s="103"/>
      <c r="P203" s="121"/>
      <c r="Q203" s="121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72"/>
      <c r="AD203" s="72"/>
      <c r="AE203" s="72"/>
      <c r="AF203" s="72"/>
      <c r="AG203" s="72"/>
      <c r="AH203" s="72"/>
      <c r="AI203" s="72"/>
      <c r="AJ203" s="72"/>
      <c r="AK203" s="72"/>
    </row>
    <row r="204" spans="1:37" ht="24.95" customHeight="1" x14ac:dyDescent="0.25">
      <c r="A204" s="71"/>
      <c r="B204" s="89"/>
      <c r="C204" s="103"/>
      <c r="D204" s="103"/>
      <c r="E204" s="103"/>
      <c r="F204" s="103"/>
      <c r="G204" s="103"/>
      <c r="H204" s="103"/>
      <c r="I204" s="71"/>
      <c r="J204" s="103"/>
      <c r="K204" s="103"/>
      <c r="L204" s="103"/>
      <c r="M204" s="103"/>
      <c r="N204" s="119"/>
      <c r="O204" s="103"/>
      <c r="P204" s="121"/>
      <c r="Q204" s="121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ht="24.95" customHeight="1" x14ac:dyDescent="0.25">
      <c r="A205" s="42"/>
      <c r="B205" s="42"/>
      <c r="C205" s="42"/>
      <c r="D205" s="47"/>
      <c r="E205" s="47"/>
      <c r="F205" s="42"/>
      <c r="G205" s="42"/>
      <c r="H205" s="42"/>
      <c r="I205" s="42"/>
      <c r="J205" s="42"/>
      <c r="K205" s="42"/>
      <c r="L205" s="42"/>
      <c r="M205" s="42"/>
      <c r="N205" s="64"/>
      <c r="O205" s="42"/>
      <c r="P205" s="126"/>
      <c r="Q205" s="126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s="11" customFormat="1" ht="24.95" customHeight="1" x14ac:dyDescent="0.25">
      <c r="A206" s="43"/>
      <c r="B206" s="43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127"/>
      <c r="Q206" s="127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</row>
    <row r="207" spans="1:37" s="11" customFormat="1" ht="24.9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65"/>
      <c r="O207" s="46"/>
      <c r="P207" s="126"/>
      <c r="Q207" s="126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75"/>
      <c r="AD207" s="75"/>
      <c r="AE207" s="75"/>
      <c r="AF207" s="75"/>
      <c r="AG207" s="75"/>
      <c r="AH207" s="75"/>
      <c r="AI207" s="75"/>
      <c r="AJ207" s="75"/>
      <c r="AK207" s="75"/>
    </row>
    <row r="208" spans="1:37" s="11" customFormat="1" ht="32.25" customHeight="1" x14ac:dyDescent="0.2">
      <c r="A208" s="81"/>
      <c r="B208" s="82"/>
      <c r="C208" s="116"/>
      <c r="D208" s="116"/>
      <c r="E208" s="116"/>
      <c r="F208" s="116"/>
      <c r="G208" s="116"/>
      <c r="H208" s="116"/>
      <c r="I208" s="81"/>
      <c r="J208" s="116"/>
      <c r="K208" s="116"/>
      <c r="L208" s="116"/>
      <c r="M208" s="116"/>
      <c r="N208" s="116"/>
      <c r="O208" s="116"/>
      <c r="P208" s="121"/>
      <c r="Q208" s="121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75"/>
      <c r="AD208" s="75"/>
      <c r="AE208" s="75"/>
      <c r="AF208" s="75"/>
      <c r="AG208" s="75"/>
      <c r="AH208" s="75"/>
      <c r="AI208" s="75"/>
      <c r="AJ208" s="75"/>
      <c r="AK208" s="75"/>
    </row>
    <row r="209" spans="1:37" s="11" customFormat="1" ht="24.95" customHeight="1" x14ac:dyDescent="0.2">
      <c r="A209" s="56"/>
      <c r="B209" s="5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120"/>
      <c r="O209" s="98"/>
      <c r="P209" s="121"/>
      <c r="Q209" s="121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75"/>
      <c r="AD209" s="75"/>
      <c r="AE209" s="75"/>
      <c r="AF209" s="75"/>
      <c r="AG209" s="75"/>
      <c r="AH209" s="75"/>
      <c r="AI209" s="75"/>
      <c r="AJ209" s="75"/>
      <c r="AK209" s="75"/>
    </row>
    <row r="210" spans="1:37" s="11" customFormat="1" ht="46.5" customHeight="1" x14ac:dyDescent="0.2">
      <c r="A210" s="56"/>
      <c r="B210" s="59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120"/>
      <c r="O210" s="98"/>
      <c r="P210" s="121"/>
      <c r="Q210" s="121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75"/>
      <c r="AD210" s="75"/>
      <c r="AE210" s="75"/>
      <c r="AF210" s="75"/>
      <c r="AG210" s="75"/>
      <c r="AH210" s="75"/>
      <c r="AI210" s="75"/>
      <c r="AJ210" s="75"/>
      <c r="AK210" s="75"/>
    </row>
    <row r="211" spans="1:37" s="11" customFormat="1" ht="24.95" customHeight="1" x14ac:dyDescent="0.2">
      <c r="A211" s="56"/>
      <c r="B211" s="60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120"/>
      <c r="O211" s="98"/>
      <c r="P211" s="121"/>
      <c r="Q211" s="121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75"/>
      <c r="AD211" s="75"/>
      <c r="AE211" s="75"/>
      <c r="AF211" s="75"/>
      <c r="AG211" s="75"/>
      <c r="AH211" s="75"/>
      <c r="AI211" s="75"/>
      <c r="AJ211" s="75"/>
      <c r="AK211" s="75"/>
    </row>
    <row r="212" spans="1:37" s="11" customFormat="1" ht="24.95" customHeight="1" x14ac:dyDescent="0.2">
      <c r="A212" s="56"/>
      <c r="B212" s="58"/>
      <c r="C212" s="98"/>
      <c r="D212" s="98"/>
      <c r="E212" s="98"/>
      <c r="F212" s="98"/>
      <c r="G212" s="98"/>
      <c r="H212" s="98"/>
      <c r="I212" s="56"/>
      <c r="J212" s="98"/>
      <c r="K212" s="98"/>
      <c r="L212" s="98"/>
      <c r="M212" s="98"/>
      <c r="N212" s="120"/>
      <c r="O212" s="98"/>
      <c r="P212" s="121"/>
      <c r="Q212" s="121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75"/>
      <c r="AD212" s="75"/>
      <c r="AE212" s="75"/>
      <c r="AF212" s="75"/>
      <c r="AG212" s="75"/>
      <c r="AH212" s="75"/>
      <c r="AI212" s="75"/>
      <c r="AJ212" s="75"/>
      <c r="AK212" s="75"/>
    </row>
    <row r="213" spans="1:37" s="11" customFormat="1" ht="24.95" customHeight="1" x14ac:dyDescent="0.2">
      <c r="A213" s="56"/>
      <c r="B213" s="58"/>
      <c r="C213" s="98"/>
      <c r="D213" s="98"/>
      <c r="E213" s="98"/>
      <c r="F213" s="98"/>
      <c r="G213" s="98"/>
      <c r="H213" s="56"/>
      <c r="I213" s="56"/>
      <c r="J213" s="98"/>
      <c r="K213" s="98"/>
      <c r="L213" s="98"/>
      <c r="M213" s="98"/>
      <c r="N213" s="120"/>
      <c r="O213" s="98"/>
      <c r="P213" s="121"/>
      <c r="Q213" s="121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75"/>
      <c r="AD213" s="75"/>
      <c r="AE213" s="75"/>
      <c r="AF213" s="75"/>
      <c r="AG213" s="75"/>
      <c r="AH213" s="75"/>
      <c r="AI213" s="75"/>
      <c r="AJ213" s="75"/>
      <c r="AK213" s="75"/>
    </row>
    <row r="214" spans="1:37" s="11" customFormat="1" ht="24.95" customHeight="1" x14ac:dyDescent="0.2">
      <c r="A214" s="57"/>
      <c r="B214" s="101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20"/>
      <c r="O214" s="100"/>
      <c r="P214" s="121"/>
      <c r="Q214" s="121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75"/>
      <c r="AD214" s="75"/>
      <c r="AE214" s="75"/>
      <c r="AF214" s="75"/>
      <c r="AG214" s="75"/>
      <c r="AH214" s="75"/>
      <c r="AI214" s="75"/>
      <c r="AJ214" s="75"/>
      <c r="AK214" s="75"/>
    </row>
    <row r="215" spans="1:37" s="11" customFormat="1" ht="24.95" customHeight="1" x14ac:dyDescent="0.2">
      <c r="A215" s="56"/>
      <c r="B215" s="58"/>
      <c r="C215" s="98"/>
      <c r="D215" s="98"/>
      <c r="E215" s="98"/>
      <c r="F215" s="98"/>
      <c r="G215" s="98"/>
      <c r="H215" s="98"/>
      <c r="I215" s="56"/>
      <c r="J215" s="98"/>
      <c r="K215" s="98"/>
      <c r="L215" s="98"/>
      <c r="M215" s="98"/>
      <c r="N215" s="120"/>
      <c r="O215" s="98"/>
      <c r="P215" s="121"/>
      <c r="Q215" s="121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75"/>
      <c r="AD215" s="75"/>
      <c r="AE215" s="75"/>
      <c r="AF215" s="75"/>
      <c r="AG215" s="75"/>
      <c r="AH215" s="75"/>
      <c r="AI215" s="75"/>
      <c r="AJ215" s="75"/>
      <c r="AK215" s="75"/>
    </row>
    <row r="216" spans="1:37" s="11" customFormat="1" ht="24.95" customHeigh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64"/>
      <c r="O216" s="42"/>
      <c r="P216" s="126"/>
      <c r="Q216" s="126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75"/>
      <c r="AD216" s="75"/>
      <c r="AE216" s="75"/>
      <c r="AF216" s="75"/>
      <c r="AG216" s="75"/>
      <c r="AH216" s="75"/>
      <c r="AI216" s="75"/>
      <c r="AJ216" s="75"/>
      <c r="AK216" s="75"/>
    </row>
    <row r="217" spans="1:37" s="11" customFormat="1" ht="24.95" customHeight="1" x14ac:dyDescent="0.25">
      <c r="A217" s="44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127"/>
      <c r="Q217" s="127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</row>
    <row r="218" spans="1:37" s="11" customFormat="1" ht="24.95" customHeight="1" x14ac:dyDescent="0.25">
      <c r="A218" s="42"/>
      <c r="B218" s="42"/>
      <c r="C218" s="47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64"/>
      <c r="O218" s="42"/>
      <c r="P218" s="126"/>
      <c r="Q218" s="126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75"/>
      <c r="AD218" s="75"/>
      <c r="AE218" s="75"/>
      <c r="AF218" s="75"/>
      <c r="AG218" s="75"/>
      <c r="AH218" s="75"/>
      <c r="AI218" s="75"/>
      <c r="AJ218" s="75"/>
      <c r="AK218" s="75"/>
    </row>
    <row r="219" spans="1:37" ht="24.95" customHeight="1" x14ac:dyDescent="0.25">
      <c r="A219" s="44"/>
      <c r="B219" s="51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63"/>
      <c r="O219" s="44"/>
      <c r="P219" s="126"/>
      <c r="Q219" s="126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ht="24.95" customHeight="1" x14ac:dyDescent="0.25">
      <c r="A220" s="50"/>
      <c r="B220" s="45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62"/>
      <c r="O220" s="50"/>
      <c r="P220" s="126"/>
      <c r="Q220" s="126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s="52" customFormat="1" ht="30" customHeight="1" x14ac:dyDescent="0.2">
      <c r="A221" s="81"/>
      <c r="B221" s="8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9"/>
      <c r="O221" s="116"/>
      <c r="P221" s="121"/>
      <c r="Q221" s="121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72"/>
      <c r="AD221" s="72"/>
      <c r="AE221" s="72"/>
      <c r="AF221" s="72"/>
      <c r="AG221" s="72"/>
      <c r="AH221" s="72"/>
      <c r="AI221" s="72"/>
      <c r="AJ221" s="72"/>
      <c r="AK221" s="72"/>
    </row>
    <row r="222" spans="1:37" s="52" customFormat="1" ht="30" customHeight="1" x14ac:dyDescent="0.25">
      <c r="A222" s="81"/>
      <c r="B222" s="8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9"/>
      <c r="O222" s="116"/>
      <c r="P222" s="121"/>
      <c r="Q222" s="121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72"/>
      <c r="AD222" s="72"/>
      <c r="AE222" s="72"/>
      <c r="AF222" s="72"/>
      <c r="AG222" s="72"/>
      <c r="AH222" s="72"/>
      <c r="AI222" s="72"/>
      <c r="AJ222" s="72"/>
      <c r="AK222" s="72"/>
    </row>
    <row r="223" spans="1:37" s="52" customFormat="1" ht="24.95" customHeight="1" x14ac:dyDescent="0.2">
      <c r="A223" s="81"/>
      <c r="B223" s="87"/>
      <c r="C223" s="116"/>
      <c r="D223" s="116"/>
      <c r="E223" s="116"/>
      <c r="F223" s="116"/>
      <c r="G223" s="116"/>
      <c r="H223" s="116"/>
      <c r="I223" s="81"/>
      <c r="J223" s="81"/>
      <c r="K223" s="116"/>
      <c r="L223" s="116"/>
      <c r="M223" s="116"/>
      <c r="N223" s="119"/>
      <c r="O223" s="116"/>
      <c r="P223" s="121"/>
      <c r="Q223" s="121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72"/>
      <c r="AD223" s="72"/>
      <c r="AE223" s="72"/>
      <c r="AF223" s="72"/>
      <c r="AG223" s="72"/>
      <c r="AH223" s="72"/>
      <c r="AI223" s="72"/>
      <c r="AJ223" s="72"/>
      <c r="AK223" s="72"/>
    </row>
    <row r="224" spans="1:37" s="52" customFormat="1" ht="24.95" customHeight="1" x14ac:dyDescent="0.2">
      <c r="A224" s="81"/>
      <c r="B224" s="88"/>
      <c r="C224" s="103"/>
      <c r="D224" s="103"/>
      <c r="E224" s="103"/>
      <c r="F224" s="103"/>
      <c r="G224" s="103"/>
      <c r="H224" s="71"/>
      <c r="I224" s="71"/>
      <c r="J224" s="103"/>
      <c r="K224" s="103"/>
      <c r="L224" s="103"/>
      <c r="M224" s="103"/>
      <c r="N224" s="119"/>
      <c r="O224" s="103"/>
      <c r="P224" s="121"/>
      <c r="Q224" s="121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72"/>
      <c r="AD224" s="72"/>
      <c r="AE224" s="72"/>
      <c r="AF224" s="72"/>
      <c r="AG224" s="72"/>
      <c r="AH224" s="72"/>
      <c r="AI224" s="72"/>
      <c r="AJ224" s="72"/>
      <c r="AK224" s="72"/>
    </row>
    <row r="225" spans="1:37" ht="24.95" customHeight="1" x14ac:dyDescent="0.25">
      <c r="A225" s="71"/>
      <c r="B225" s="89"/>
      <c r="C225" s="103"/>
      <c r="D225" s="103"/>
      <c r="E225" s="103"/>
      <c r="F225" s="103"/>
      <c r="G225" s="103"/>
      <c r="H225" s="103"/>
      <c r="I225" s="71"/>
      <c r="J225" s="103"/>
      <c r="K225" s="103"/>
      <c r="L225" s="103"/>
      <c r="M225" s="103"/>
      <c r="N225" s="119"/>
      <c r="O225" s="103"/>
      <c r="P225" s="121"/>
      <c r="Q225" s="121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ht="24.95" customHeight="1" x14ac:dyDescent="0.25">
      <c r="A226" s="42"/>
      <c r="B226" s="42"/>
      <c r="C226" s="42"/>
      <c r="D226" s="47"/>
      <c r="E226" s="47"/>
      <c r="F226" s="42"/>
      <c r="G226" s="42"/>
      <c r="H226" s="42"/>
      <c r="I226" s="42"/>
      <c r="J226" s="42"/>
      <c r="K226" s="42"/>
      <c r="L226" s="42"/>
      <c r="M226" s="42"/>
      <c r="N226" s="64"/>
      <c r="O226" s="42"/>
      <c r="P226" s="126"/>
      <c r="Q226" s="126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s="11" customFormat="1" ht="24.95" customHeight="1" x14ac:dyDescent="0.25">
      <c r="A227" s="43"/>
      <c r="B227" s="43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127"/>
      <c r="Q227" s="127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</row>
    <row r="228" spans="1:37" s="11" customFormat="1" ht="24.9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65"/>
      <c r="O228" s="46"/>
      <c r="P228" s="126"/>
      <c r="Q228" s="126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75"/>
      <c r="AD228" s="75"/>
      <c r="AE228" s="75"/>
      <c r="AF228" s="75"/>
      <c r="AG228" s="75"/>
      <c r="AH228" s="75"/>
      <c r="AI228" s="75"/>
      <c r="AJ228" s="75"/>
      <c r="AK228" s="75"/>
    </row>
    <row r="229" spans="1:37" s="11" customFormat="1" ht="32.25" customHeight="1" x14ac:dyDescent="0.2">
      <c r="A229" s="81"/>
      <c r="B229" s="82"/>
      <c r="C229" s="116"/>
      <c r="D229" s="116"/>
      <c r="E229" s="116"/>
      <c r="F229" s="116"/>
      <c r="G229" s="116"/>
      <c r="H229" s="116"/>
      <c r="I229" s="81"/>
      <c r="J229" s="116"/>
      <c r="K229" s="116"/>
      <c r="L229" s="116"/>
      <c r="M229" s="116"/>
      <c r="N229" s="116"/>
      <c r="O229" s="116"/>
      <c r="P229" s="121"/>
      <c r="Q229" s="121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75"/>
      <c r="AD229" s="75"/>
      <c r="AE229" s="75"/>
      <c r="AF229" s="75"/>
      <c r="AG229" s="75"/>
      <c r="AH229" s="75"/>
      <c r="AI229" s="75"/>
      <c r="AJ229" s="75"/>
      <c r="AK229" s="75"/>
    </row>
    <row r="230" spans="1:37" s="11" customFormat="1" ht="24.95" customHeight="1" x14ac:dyDescent="0.2">
      <c r="A230" s="56"/>
      <c r="B230" s="5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120"/>
      <c r="O230" s="98"/>
      <c r="P230" s="121"/>
      <c r="Q230" s="121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75"/>
      <c r="AD230" s="75"/>
      <c r="AE230" s="75"/>
      <c r="AF230" s="75"/>
      <c r="AG230" s="75"/>
      <c r="AH230" s="75"/>
      <c r="AI230" s="75"/>
      <c r="AJ230" s="75"/>
      <c r="AK230" s="75"/>
    </row>
    <row r="231" spans="1:37" s="11" customFormat="1" ht="46.5" customHeight="1" x14ac:dyDescent="0.2">
      <c r="A231" s="56"/>
      <c r="B231" s="59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120"/>
      <c r="O231" s="98"/>
      <c r="P231" s="121"/>
      <c r="Q231" s="121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75"/>
      <c r="AD231" s="75"/>
      <c r="AE231" s="75"/>
      <c r="AF231" s="75"/>
      <c r="AG231" s="75"/>
      <c r="AH231" s="75"/>
      <c r="AI231" s="75"/>
      <c r="AJ231" s="75"/>
      <c r="AK231" s="75"/>
    </row>
    <row r="232" spans="1:37" s="11" customFormat="1" ht="34.5" customHeight="1" x14ac:dyDescent="0.2">
      <c r="A232" s="56"/>
      <c r="B232" s="60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120"/>
      <c r="O232" s="98"/>
      <c r="P232" s="121"/>
      <c r="Q232" s="121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75"/>
      <c r="AD232" s="75"/>
      <c r="AE232" s="75"/>
      <c r="AF232" s="75"/>
      <c r="AG232" s="75"/>
      <c r="AH232" s="75"/>
      <c r="AI232" s="75"/>
      <c r="AJ232" s="75"/>
      <c r="AK232" s="75"/>
    </row>
    <row r="233" spans="1:37" s="11" customFormat="1" ht="24.95" customHeight="1" x14ac:dyDescent="0.2">
      <c r="A233" s="56"/>
      <c r="B233" s="58"/>
      <c r="C233" s="98"/>
      <c r="D233" s="98"/>
      <c r="E233" s="98"/>
      <c r="F233" s="98"/>
      <c r="G233" s="98"/>
      <c r="H233" s="98"/>
      <c r="I233" s="56"/>
      <c r="J233" s="98"/>
      <c r="K233" s="98"/>
      <c r="L233" s="98"/>
      <c r="M233" s="98"/>
      <c r="N233" s="120"/>
      <c r="O233" s="98"/>
      <c r="P233" s="121"/>
      <c r="Q233" s="121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75"/>
      <c r="AD233" s="75"/>
      <c r="AE233" s="75"/>
      <c r="AF233" s="75"/>
      <c r="AG233" s="75"/>
      <c r="AH233" s="75"/>
      <c r="AI233" s="75"/>
      <c r="AJ233" s="75"/>
      <c r="AK233" s="75"/>
    </row>
    <row r="234" spans="1:37" s="11" customFormat="1" ht="24.95" customHeight="1" x14ac:dyDescent="0.2">
      <c r="A234" s="56"/>
      <c r="B234" s="58"/>
      <c r="C234" s="98"/>
      <c r="D234" s="98"/>
      <c r="E234" s="98"/>
      <c r="F234" s="98"/>
      <c r="G234" s="98"/>
      <c r="H234" s="56"/>
      <c r="I234" s="56"/>
      <c r="J234" s="98"/>
      <c r="K234" s="98"/>
      <c r="L234" s="98"/>
      <c r="M234" s="98"/>
      <c r="N234" s="120"/>
      <c r="O234" s="98"/>
      <c r="P234" s="121"/>
      <c r="Q234" s="121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75"/>
      <c r="AD234" s="75"/>
      <c r="AE234" s="75"/>
      <c r="AF234" s="75"/>
      <c r="AG234" s="75"/>
      <c r="AH234" s="75"/>
      <c r="AI234" s="75"/>
      <c r="AJ234" s="75"/>
      <c r="AK234" s="75"/>
    </row>
    <row r="235" spans="1:37" s="11" customFormat="1" ht="24.95" customHeight="1" x14ac:dyDescent="0.2">
      <c r="A235" s="57"/>
      <c r="B235" s="101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20"/>
      <c r="O235" s="100"/>
      <c r="P235" s="121"/>
      <c r="Q235" s="121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75"/>
      <c r="AD235" s="75"/>
      <c r="AE235" s="75"/>
      <c r="AF235" s="75"/>
      <c r="AG235" s="75"/>
      <c r="AH235" s="75"/>
      <c r="AI235" s="75"/>
      <c r="AJ235" s="75"/>
      <c r="AK235" s="75"/>
    </row>
    <row r="236" spans="1:37" s="11" customFormat="1" ht="24.95" customHeight="1" x14ac:dyDescent="0.2">
      <c r="A236" s="56"/>
      <c r="B236" s="58"/>
      <c r="C236" s="98"/>
      <c r="D236" s="98"/>
      <c r="E236" s="98"/>
      <c r="F236" s="98"/>
      <c r="G236" s="98"/>
      <c r="H236" s="98"/>
      <c r="I236" s="56"/>
      <c r="J236" s="98"/>
      <c r="K236" s="98"/>
      <c r="L236" s="98"/>
      <c r="M236" s="98"/>
      <c r="N236" s="120"/>
      <c r="O236" s="98"/>
      <c r="P236" s="121"/>
      <c r="Q236" s="121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75"/>
      <c r="AD236" s="75"/>
      <c r="AE236" s="75"/>
      <c r="AF236" s="75"/>
      <c r="AG236" s="75"/>
      <c r="AH236" s="75"/>
      <c r="AI236" s="75"/>
      <c r="AJ236" s="75"/>
      <c r="AK236" s="75"/>
    </row>
    <row r="237" spans="1:37" s="11" customFormat="1" ht="24.95" customHeight="1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64"/>
      <c r="O237" s="42"/>
      <c r="P237" s="126"/>
      <c r="Q237" s="126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75"/>
      <c r="AD237" s="75"/>
      <c r="AE237" s="75"/>
      <c r="AF237" s="75"/>
      <c r="AG237" s="75"/>
      <c r="AH237" s="75"/>
      <c r="AI237" s="75"/>
      <c r="AJ237" s="75"/>
      <c r="AK237" s="75"/>
    </row>
    <row r="238" spans="1:37" s="11" customFormat="1" ht="24.95" customHeight="1" x14ac:dyDescent="0.25">
      <c r="A238" s="44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127"/>
      <c r="Q238" s="127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</row>
    <row r="239" spans="1:37" s="11" customFormat="1" ht="24.95" customHeight="1" x14ac:dyDescent="0.25">
      <c r="A239" s="42"/>
      <c r="B239" s="42"/>
      <c r="C239" s="47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64"/>
      <c r="O239" s="42"/>
      <c r="P239" s="126"/>
      <c r="Q239" s="126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75"/>
      <c r="AD239" s="75"/>
      <c r="AE239" s="75"/>
      <c r="AF239" s="75"/>
      <c r="AG239" s="75"/>
      <c r="AH239" s="75"/>
      <c r="AI239" s="75"/>
      <c r="AJ239" s="75"/>
      <c r="AK239" s="75"/>
    </row>
    <row r="240" spans="1:37" ht="24.95" customHeight="1" x14ac:dyDescent="0.25">
      <c r="A240" s="44"/>
      <c r="B240" s="51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63"/>
      <c r="O240" s="44"/>
      <c r="P240" s="126"/>
      <c r="Q240" s="126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ht="24.95" customHeight="1" x14ac:dyDescent="0.25">
      <c r="A241" s="50"/>
      <c r="B241" s="45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62"/>
      <c r="O241" s="50"/>
      <c r="P241" s="126"/>
      <c r="Q241" s="126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s="52" customFormat="1" ht="30" customHeight="1" x14ac:dyDescent="0.2">
      <c r="A242" s="81"/>
      <c r="B242" s="8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9"/>
      <c r="O242" s="116"/>
      <c r="P242" s="121"/>
      <c r="Q242" s="121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72"/>
      <c r="AD242" s="72"/>
      <c r="AE242" s="72"/>
      <c r="AF242" s="72"/>
      <c r="AG242" s="72"/>
      <c r="AH242" s="72"/>
      <c r="AI242" s="72"/>
      <c r="AJ242" s="72"/>
      <c r="AK242" s="72"/>
    </row>
    <row r="243" spans="1:37" s="52" customFormat="1" ht="30" customHeight="1" x14ac:dyDescent="0.25">
      <c r="A243" s="81"/>
      <c r="B243" s="8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9"/>
      <c r="O243" s="116"/>
      <c r="P243" s="121"/>
      <c r="Q243" s="121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72"/>
      <c r="AD243" s="72"/>
      <c r="AE243" s="72"/>
      <c r="AF243" s="72"/>
      <c r="AG243" s="72"/>
      <c r="AH243" s="72"/>
      <c r="AI243" s="72"/>
      <c r="AJ243" s="72"/>
      <c r="AK243" s="72"/>
    </row>
    <row r="244" spans="1:37" s="52" customFormat="1" ht="24.95" customHeight="1" x14ac:dyDescent="0.2">
      <c r="A244" s="81"/>
      <c r="B244" s="87"/>
      <c r="C244" s="116"/>
      <c r="D244" s="116"/>
      <c r="E244" s="116"/>
      <c r="F244" s="116"/>
      <c r="G244" s="116"/>
      <c r="H244" s="116"/>
      <c r="I244" s="81"/>
      <c r="J244" s="81"/>
      <c r="K244" s="116"/>
      <c r="L244" s="116"/>
      <c r="M244" s="116"/>
      <c r="N244" s="119"/>
      <c r="O244" s="116"/>
      <c r="P244" s="121"/>
      <c r="Q244" s="121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72"/>
      <c r="AD244" s="72"/>
      <c r="AE244" s="72"/>
      <c r="AF244" s="72"/>
      <c r="AG244" s="72"/>
      <c r="AH244" s="72"/>
      <c r="AI244" s="72"/>
      <c r="AJ244" s="72"/>
      <c r="AK244" s="72"/>
    </row>
    <row r="245" spans="1:37" s="52" customFormat="1" ht="24.95" customHeight="1" x14ac:dyDescent="0.2">
      <c r="A245" s="81"/>
      <c r="B245" s="88"/>
      <c r="C245" s="103"/>
      <c r="D245" s="103"/>
      <c r="E245" s="103"/>
      <c r="F245" s="103"/>
      <c r="G245" s="103"/>
      <c r="H245" s="103"/>
      <c r="I245" s="71"/>
      <c r="J245" s="103"/>
      <c r="K245" s="103"/>
      <c r="L245" s="103"/>
      <c r="M245" s="103"/>
      <c r="N245" s="119"/>
      <c r="O245" s="103"/>
      <c r="P245" s="121"/>
      <c r="Q245" s="121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72"/>
      <c r="AD245" s="72"/>
      <c r="AE245" s="72"/>
      <c r="AF245" s="72"/>
      <c r="AG245" s="72"/>
      <c r="AH245" s="72"/>
      <c r="AI245" s="72"/>
      <c r="AJ245" s="72"/>
      <c r="AK245" s="72"/>
    </row>
    <row r="246" spans="1:37" ht="24.95" customHeight="1" x14ac:dyDescent="0.25">
      <c r="A246" s="71"/>
      <c r="B246" s="89"/>
      <c r="C246" s="103"/>
      <c r="D246" s="103"/>
      <c r="E246" s="103"/>
      <c r="F246" s="103"/>
      <c r="G246" s="103"/>
      <c r="H246" s="103"/>
      <c r="I246" s="71"/>
      <c r="J246" s="103"/>
      <c r="K246" s="103"/>
      <c r="L246" s="103"/>
      <c r="M246" s="103"/>
      <c r="N246" s="119"/>
      <c r="O246" s="103"/>
      <c r="P246" s="121"/>
      <c r="Q246" s="121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ht="24.95" customHeight="1" x14ac:dyDescent="0.25">
      <c r="A247" s="42"/>
      <c r="B247" s="42"/>
      <c r="C247" s="42"/>
      <c r="D247" s="47"/>
      <c r="E247" s="47"/>
      <c r="F247" s="42"/>
      <c r="G247" s="42"/>
      <c r="H247" s="42"/>
      <c r="I247" s="42"/>
      <c r="J247" s="42"/>
      <c r="K247" s="42"/>
      <c r="L247" s="42"/>
      <c r="M247" s="42"/>
      <c r="N247" s="64"/>
      <c r="O247" s="42"/>
      <c r="P247" s="126"/>
      <c r="Q247" s="126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s="11" customFormat="1" ht="24.95" customHeight="1" x14ac:dyDescent="0.25">
      <c r="A248" s="43"/>
      <c r="B248" s="43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127"/>
      <c r="Q248" s="127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</row>
    <row r="249" spans="1:37" s="11" customFormat="1" ht="24.9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65"/>
      <c r="O249" s="46"/>
      <c r="P249" s="126"/>
      <c r="Q249" s="126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75"/>
      <c r="AD249" s="75"/>
      <c r="AE249" s="75"/>
      <c r="AF249" s="75"/>
      <c r="AG249" s="75"/>
      <c r="AH249" s="75"/>
      <c r="AI249" s="75"/>
      <c r="AJ249" s="75"/>
      <c r="AK249" s="75"/>
    </row>
    <row r="250" spans="1:37" s="11" customFormat="1" ht="32.25" customHeight="1" x14ac:dyDescent="0.2">
      <c r="A250" s="81"/>
      <c r="B250" s="82"/>
      <c r="C250" s="116"/>
      <c r="D250" s="116"/>
      <c r="E250" s="116"/>
      <c r="F250" s="116"/>
      <c r="G250" s="116"/>
      <c r="H250" s="116"/>
      <c r="I250" s="81"/>
      <c r="J250" s="116"/>
      <c r="K250" s="116"/>
      <c r="L250" s="116"/>
      <c r="M250" s="116"/>
      <c r="N250" s="116"/>
      <c r="O250" s="116"/>
      <c r="P250" s="121"/>
      <c r="Q250" s="121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75"/>
      <c r="AD250" s="75"/>
      <c r="AE250" s="75"/>
      <c r="AF250" s="75"/>
      <c r="AG250" s="75"/>
      <c r="AH250" s="75"/>
      <c r="AI250" s="75"/>
      <c r="AJ250" s="75"/>
      <c r="AK250" s="75"/>
    </row>
    <row r="251" spans="1:37" s="11" customFormat="1" ht="24.95" customHeight="1" x14ac:dyDescent="0.2">
      <c r="A251" s="56"/>
      <c r="B251" s="5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120"/>
      <c r="O251" s="98"/>
      <c r="P251" s="121"/>
      <c r="Q251" s="121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75"/>
      <c r="AD251" s="75"/>
      <c r="AE251" s="75"/>
      <c r="AF251" s="75"/>
      <c r="AG251" s="75"/>
      <c r="AH251" s="75"/>
      <c r="AI251" s="75"/>
      <c r="AJ251" s="75"/>
      <c r="AK251" s="75"/>
    </row>
    <row r="252" spans="1:37" s="11" customFormat="1" ht="27.75" customHeight="1" x14ac:dyDescent="0.2">
      <c r="A252" s="56"/>
      <c r="B252" s="59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120"/>
      <c r="O252" s="98"/>
      <c r="P252" s="121"/>
      <c r="Q252" s="121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75"/>
      <c r="AD252" s="75"/>
      <c r="AE252" s="75"/>
      <c r="AF252" s="75"/>
      <c r="AG252" s="75"/>
      <c r="AH252" s="75"/>
      <c r="AI252" s="75"/>
      <c r="AJ252" s="75"/>
      <c r="AK252" s="75"/>
    </row>
    <row r="253" spans="1:37" s="11" customFormat="1" ht="34.5" customHeight="1" x14ac:dyDescent="0.2">
      <c r="A253" s="56"/>
      <c r="B253" s="60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120"/>
      <c r="O253" s="98"/>
      <c r="P253" s="121"/>
      <c r="Q253" s="121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75"/>
      <c r="AD253" s="75"/>
      <c r="AE253" s="75"/>
      <c r="AF253" s="75"/>
      <c r="AG253" s="75"/>
      <c r="AH253" s="75"/>
      <c r="AI253" s="75"/>
      <c r="AJ253" s="75"/>
      <c r="AK253" s="75"/>
    </row>
    <row r="254" spans="1:37" s="11" customFormat="1" ht="24.95" customHeight="1" x14ac:dyDescent="0.2">
      <c r="A254" s="56"/>
      <c r="B254" s="58"/>
      <c r="C254" s="98"/>
      <c r="D254" s="98"/>
      <c r="E254" s="98"/>
      <c r="F254" s="98"/>
      <c r="G254" s="98"/>
      <c r="H254" s="98"/>
      <c r="I254" s="56"/>
      <c r="J254" s="98"/>
      <c r="K254" s="98"/>
      <c r="L254" s="98"/>
      <c r="M254" s="98"/>
      <c r="N254" s="120"/>
      <c r="O254" s="98"/>
      <c r="P254" s="121"/>
      <c r="Q254" s="121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75"/>
      <c r="AD254" s="75"/>
      <c r="AE254" s="75"/>
      <c r="AF254" s="75"/>
      <c r="AG254" s="75"/>
      <c r="AH254" s="75"/>
      <c r="AI254" s="75"/>
      <c r="AJ254" s="75"/>
      <c r="AK254" s="75"/>
    </row>
    <row r="255" spans="1:37" s="11" customFormat="1" ht="24.95" customHeight="1" x14ac:dyDescent="0.2">
      <c r="A255" s="56"/>
      <c r="B255" s="58"/>
      <c r="C255" s="98"/>
      <c r="D255" s="98"/>
      <c r="E255" s="98"/>
      <c r="F255" s="98"/>
      <c r="G255" s="98"/>
      <c r="H255" s="56"/>
      <c r="I255" s="56"/>
      <c r="J255" s="98"/>
      <c r="K255" s="98"/>
      <c r="L255" s="98"/>
      <c r="M255" s="98"/>
      <c r="N255" s="120"/>
      <c r="O255" s="98"/>
      <c r="P255" s="121"/>
      <c r="Q255" s="121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75"/>
      <c r="AD255" s="75"/>
      <c r="AE255" s="75"/>
      <c r="AF255" s="75"/>
      <c r="AG255" s="75"/>
      <c r="AH255" s="75"/>
      <c r="AI255" s="75"/>
      <c r="AJ255" s="75"/>
      <c r="AK255" s="75"/>
    </row>
    <row r="256" spans="1:37" s="11" customFormat="1" ht="24.95" customHeight="1" x14ac:dyDescent="0.2">
      <c r="A256" s="57"/>
      <c r="B256" s="101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20"/>
      <c r="O256" s="100"/>
      <c r="P256" s="121"/>
      <c r="Q256" s="121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75"/>
      <c r="AD256" s="75"/>
      <c r="AE256" s="75"/>
      <c r="AF256" s="75"/>
      <c r="AG256" s="75"/>
      <c r="AH256" s="75"/>
      <c r="AI256" s="75"/>
      <c r="AJ256" s="75"/>
      <c r="AK256" s="75"/>
    </row>
    <row r="257" spans="1:37" s="11" customFormat="1" ht="24.95" customHeight="1" x14ac:dyDescent="0.2">
      <c r="A257" s="57"/>
      <c r="B257" s="101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20"/>
      <c r="O257" s="100"/>
      <c r="P257" s="121"/>
      <c r="Q257" s="121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75"/>
      <c r="AD257" s="75"/>
      <c r="AE257" s="75"/>
      <c r="AF257" s="75"/>
      <c r="AG257" s="75"/>
      <c r="AH257" s="75"/>
      <c r="AI257" s="75"/>
      <c r="AJ257" s="75"/>
      <c r="AK257" s="75"/>
    </row>
    <row r="258" spans="1:37" s="11" customFormat="1" ht="24.95" customHeight="1" x14ac:dyDescent="0.2">
      <c r="A258" s="56"/>
      <c r="B258" s="58"/>
      <c r="C258" s="98"/>
      <c r="D258" s="98"/>
      <c r="E258" s="98"/>
      <c r="F258" s="98"/>
      <c r="G258" s="98"/>
      <c r="H258" s="98"/>
      <c r="I258" s="56"/>
      <c r="J258" s="98"/>
      <c r="K258" s="98"/>
      <c r="L258" s="98"/>
      <c r="M258" s="98"/>
      <c r="N258" s="120"/>
      <c r="O258" s="98"/>
      <c r="P258" s="121"/>
      <c r="Q258" s="121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75"/>
      <c r="AD258" s="75"/>
      <c r="AE258" s="75"/>
      <c r="AF258" s="75"/>
      <c r="AG258" s="75"/>
      <c r="AH258" s="75"/>
      <c r="AI258" s="75"/>
      <c r="AJ258" s="75"/>
      <c r="AK258" s="75"/>
    </row>
    <row r="259" spans="1:37" s="11" customFormat="1" ht="24.95" customHeight="1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64"/>
      <c r="O259" s="42"/>
      <c r="P259" s="126"/>
      <c r="Q259" s="126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75"/>
      <c r="AD259" s="75"/>
      <c r="AE259" s="75"/>
      <c r="AF259" s="75"/>
      <c r="AG259" s="75"/>
      <c r="AH259" s="75"/>
      <c r="AI259" s="75"/>
      <c r="AJ259" s="75"/>
      <c r="AK259" s="75"/>
    </row>
    <row r="260" spans="1:37" s="11" customFormat="1" ht="24.95" customHeight="1" x14ac:dyDescent="0.25">
      <c r="A260" s="44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127"/>
      <c r="Q260" s="127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</row>
    <row r="261" spans="1:37" s="11" customFormat="1" ht="24.95" customHeight="1" x14ac:dyDescent="0.25">
      <c r="A261" s="42"/>
      <c r="B261" s="42"/>
      <c r="C261" s="47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64"/>
      <c r="O261" s="42"/>
      <c r="P261" s="126"/>
      <c r="Q261" s="126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75"/>
      <c r="AD261" s="75"/>
      <c r="AE261" s="75"/>
      <c r="AF261" s="75"/>
      <c r="AG261" s="75"/>
      <c r="AH261" s="75"/>
      <c r="AI261" s="75"/>
      <c r="AJ261" s="75"/>
      <c r="AK261" s="75"/>
    </row>
    <row r="262" spans="1:37" ht="24.95" customHeight="1" x14ac:dyDescent="0.25">
      <c r="A262" s="44"/>
      <c r="B262" s="51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63"/>
      <c r="O262" s="44"/>
      <c r="P262" s="126"/>
      <c r="Q262" s="126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ht="24.95" customHeight="1" x14ac:dyDescent="0.25">
      <c r="A263" s="50"/>
      <c r="B263" s="45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62"/>
      <c r="O263" s="50"/>
      <c r="P263" s="126"/>
      <c r="Q263" s="126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s="52" customFormat="1" ht="30" customHeight="1" x14ac:dyDescent="0.2">
      <c r="A264" s="81"/>
      <c r="B264" s="8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9"/>
      <c r="O264" s="116"/>
      <c r="P264" s="121"/>
      <c r="Q264" s="121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72"/>
      <c r="AD264" s="72"/>
      <c r="AE264" s="72"/>
      <c r="AF264" s="72"/>
      <c r="AG264" s="72"/>
      <c r="AH264" s="72"/>
      <c r="AI264" s="72"/>
      <c r="AJ264" s="72"/>
      <c r="AK264" s="72"/>
    </row>
    <row r="265" spans="1:37" s="52" customFormat="1" ht="30" customHeight="1" x14ac:dyDescent="0.25">
      <c r="A265" s="81"/>
      <c r="B265" s="8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9"/>
      <c r="O265" s="116"/>
      <c r="P265" s="121"/>
      <c r="Q265" s="121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72"/>
      <c r="AD265" s="72"/>
      <c r="AE265" s="72"/>
      <c r="AF265" s="72"/>
      <c r="AG265" s="72"/>
      <c r="AH265" s="72"/>
      <c r="AI265" s="72"/>
      <c r="AJ265" s="72"/>
      <c r="AK265" s="72"/>
    </row>
    <row r="266" spans="1:37" s="52" customFormat="1" ht="24.95" customHeight="1" x14ac:dyDescent="0.2">
      <c r="A266" s="81"/>
      <c r="B266" s="87"/>
      <c r="C266" s="116"/>
      <c r="D266" s="116"/>
      <c r="E266" s="116"/>
      <c r="F266" s="116"/>
      <c r="G266" s="116"/>
      <c r="H266" s="116"/>
      <c r="I266" s="81"/>
      <c r="J266" s="81"/>
      <c r="K266" s="116"/>
      <c r="L266" s="116"/>
      <c r="M266" s="116"/>
      <c r="N266" s="119"/>
      <c r="O266" s="116"/>
      <c r="P266" s="121"/>
      <c r="Q266" s="121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72"/>
      <c r="AD266" s="72"/>
      <c r="AE266" s="72"/>
      <c r="AF266" s="72"/>
      <c r="AG266" s="72"/>
      <c r="AH266" s="72"/>
      <c r="AI266" s="72"/>
      <c r="AJ266" s="72"/>
      <c r="AK266" s="72"/>
    </row>
    <row r="267" spans="1:37" s="52" customFormat="1" ht="24.95" customHeight="1" x14ac:dyDescent="0.2">
      <c r="A267" s="81"/>
      <c r="B267" s="88"/>
      <c r="C267" s="103"/>
      <c r="D267" s="103"/>
      <c r="E267" s="103"/>
      <c r="F267" s="103"/>
      <c r="G267" s="103"/>
      <c r="H267" s="103"/>
      <c r="I267" s="71"/>
      <c r="J267" s="103"/>
      <c r="K267" s="103"/>
      <c r="L267" s="103"/>
      <c r="M267" s="103"/>
      <c r="N267" s="119"/>
      <c r="O267" s="103"/>
      <c r="P267" s="121"/>
      <c r="Q267" s="121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72"/>
      <c r="AD267" s="72"/>
      <c r="AE267" s="72"/>
      <c r="AF267" s="72"/>
      <c r="AG267" s="72"/>
      <c r="AH267" s="72"/>
      <c r="AI267" s="72"/>
      <c r="AJ267" s="72"/>
      <c r="AK267" s="72"/>
    </row>
    <row r="268" spans="1:37" ht="24.95" customHeight="1" x14ac:dyDescent="0.25">
      <c r="A268" s="71"/>
      <c r="B268" s="89"/>
      <c r="C268" s="103"/>
      <c r="D268" s="103"/>
      <c r="E268" s="103"/>
      <c r="F268" s="103"/>
      <c r="G268" s="103"/>
      <c r="H268" s="103"/>
      <c r="I268" s="71"/>
      <c r="J268" s="103"/>
      <c r="K268" s="103"/>
      <c r="L268" s="103"/>
      <c r="M268" s="103"/>
      <c r="N268" s="119"/>
      <c r="O268" s="103"/>
      <c r="P268" s="121"/>
      <c r="Q268" s="121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ht="24.95" customHeight="1" x14ac:dyDescent="0.25">
      <c r="A269" s="42"/>
      <c r="B269" s="42"/>
      <c r="C269" s="42"/>
      <c r="D269" s="47"/>
      <c r="E269" s="47"/>
      <c r="F269" s="42"/>
      <c r="G269" s="42"/>
      <c r="H269" s="42"/>
      <c r="I269" s="42"/>
      <c r="J269" s="42"/>
      <c r="K269" s="42"/>
      <c r="L269" s="42"/>
      <c r="M269" s="42"/>
      <c r="N269" s="64"/>
      <c r="O269" s="42"/>
      <c r="P269" s="126"/>
      <c r="Q269" s="126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s="11" customFormat="1" ht="24.95" customHeight="1" x14ac:dyDescent="0.25">
      <c r="A270" s="43"/>
      <c r="B270" s="43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127"/>
      <c r="Q270" s="127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</row>
    <row r="271" spans="1:37" s="11" customFormat="1" ht="24.9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65"/>
      <c r="O271" s="46"/>
      <c r="P271" s="126"/>
      <c r="Q271" s="126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75"/>
      <c r="AD271" s="75"/>
      <c r="AE271" s="75"/>
      <c r="AF271" s="75"/>
      <c r="AG271" s="75"/>
      <c r="AH271" s="75"/>
      <c r="AI271" s="75"/>
      <c r="AJ271" s="75"/>
      <c r="AK271" s="75"/>
    </row>
    <row r="272" spans="1:37" s="11" customFormat="1" ht="32.25" customHeight="1" x14ac:dyDescent="0.2">
      <c r="A272" s="81"/>
      <c r="B272" s="82"/>
      <c r="C272" s="116"/>
      <c r="D272" s="116"/>
      <c r="E272" s="116"/>
      <c r="F272" s="116"/>
      <c r="G272" s="116"/>
      <c r="H272" s="116"/>
      <c r="I272" s="81"/>
      <c r="J272" s="116"/>
      <c r="K272" s="116"/>
      <c r="L272" s="116"/>
      <c r="M272" s="116"/>
      <c r="N272" s="116"/>
      <c r="O272" s="116"/>
      <c r="P272" s="121"/>
      <c r="Q272" s="121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75"/>
      <c r="AD272" s="75"/>
      <c r="AE272" s="75"/>
      <c r="AF272" s="75"/>
      <c r="AG272" s="75"/>
      <c r="AH272" s="75"/>
      <c r="AI272" s="75"/>
      <c r="AJ272" s="75"/>
      <c r="AK272" s="75"/>
    </row>
    <row r="273" spans="1:37" s="11" customFormat="1" ht="24.95" customHeight="1" x14ac:dyDescent="0.2">
      <c r="A273" s="56"/>
      <c r="B273" s="5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120"/>
      <c r="O273" s="98"/>
      <c r="P273" s="121"/>
      <c r="Q273" s="121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75"/>
      <c r="AD273" s="75"/>
      <c r="AE273" s="75"/>
      <c r="AF273" s="75"/>
      <c r="AG273" s="75"/>
      <c r="AH273" s="75"/>
      <c r="AI273" s="75"/>
      <c r="AJ273" s="75"/>
      <c r="AK273" s="75"/>
    </row>
    <row r="274" spans="1:37" s="11" customFormat="1" ht="26.25" customHeight="1" x14ac:dyDescent="0.2">
      <c r="A274" s="56"/>
      <c r="B274" s="59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120"/>
      <c r="O274" s="98"/>
      <c r="P274" s="121"/>
      <c r="Q274" s="121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75"/>
      <c r="AD274" s="75"/>
      <c r="AE274" s="75"/>
      <c r="AF274" s="75"/>
      <c r="AG274" s="75"/>
      <c r="AH274" s="75"/>
      <c r="AI274" s="75"/>
      <c r="AJ274" s="75"/>
      <c r="AK274" s="75"/>
    </row>
    <row r="275" spans="1:37" s="11" customFormat="1" ht="34.5" customHeight="1" x14ac:dyDescent="0.2">
      <c r="A275" s="56"/>
      <c r="B275" s="60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120"/>
      <c r="O275" s="98"/>
      <c r="P275" s="121"/>
      <c r="Q275" s="121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75"/>
      <c r="AD275" s="75"/>
      <c r="AE275" s="75"/>
      <c r="AF275" s="75"/>
      <c r="AG275" s="75"/>
      <c r="AH275" s="75"/>
      <c r="AI275" s="75"/>
      <c r="AJ275" s="75"/>
      <c r="AK275" s="75"/>
    </row>
    <row r="276" spans="1:37" s="11" customFormat="1" ht="24.95" customHeight="1" x14ac:dyDescent="0.2">
      <c r="A276" s="56"/>
      <c r="B276" s="58"/>
      <c r="C276" s="98"/>
      <c r="D276" s="98"/>
      <c r="E276" s="98"/>
      <c r="F276" s="98"/>
      <c r="G276" s="98"/>
      <c r="H276" s="98"/>
      <c r="I276" s="56"/>
      <c r="J276" s="98"/>
      <c r="K276" s="98"/>
      <c r="L276" s="98"/>
      <c r="M276" s="98"/>
      <c r="N276" s="120"/>
      <c r="O276" s="98"/>
      <c r="P276" s="121"/>
      <c r="Q276" s="121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75"/>
      <c r="AD276" s="75"/>
      <c r="AE276" s="75"/>
      <c r="AF276" s="75"/>
      <c r="AG276" s="75"/>
      <c r="AH276" s="75"/>
      <c r="AI276" s="75"/>
      <c r="AJ276" s="75"/>
      <c r="AK276" s="75"/>
    </row>
    <row r="277" spans="1:37" s="11" customFormat="1" ht="24.95" customHeight="1" x14ac:dyDescent="0.2">
      <c r="A277" s="56"/>
      <c r="B277" s="58"/>
      <c r="C277" s="98"/>
      <c r="D277" s="98"/>
      <c r="E277" s="98"/>
      <c r="F277" s="98"/>
      <c r="G277" s="98"/>
      <c r="H277" s="98"/>
      <c r="I277" s="56"/>
      <c r="J277" s="98"/>
      <c r="K277" s="98"/>
      <c r="L277" s="98"/>
      <c r="M277" s="98"/>
      <c r="N277" s="120"/>
      <c r="O277" s="98"/>
      <c r="P277" s="121"/>
      <c r="Q277" s="121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75"/>
      <c r="AD277" s="75"/>
      <c r="AE277" s="75"/>
      <c r="AF277" s="75"/>
      <c r="AG277" s="75"/>
      <c r="AH277" s="75"/>
      <c r="AI277" s="75"/>
      <c r="AJ277" s="75"/>
      <c r="AK277" s="75"/>
    </row>
    <row r="278" spans="1:37" s="11" customFormat="1" ht="24.95" customHeight="1" x14ac:dyDescent="0.2">
      <c r="A278" s="57"/>
      <c r="B278" s="101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20"/>
      <c r="O278" s="100"/>
      <c r="P278" s="121"/>
      <c r="Q278" s="121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75"/>
      <c r="AD278" s="75"/>
      <c r="AE278" s="75"/>
      <c r="AF278" s="75"/>
      <c r="AG278" s="75"/>
      <c r="AH278" s="75"/>
      <c r="AI278" s="75"/>
      <c r="AJ278" s="75"/>
      <c r="AK278" s="75"/>
    </row>
    <row r="279" spans="1:37" s="11" customFormat="1" ht="24.95" customHeight="1" x14ac:dyDescent="0.2">
      <c r="A279" s="57"/>
      <c r="B279" s="101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20"/>
      <c r="O279" s="100"/>
      <c r="P279" s="121"/>
      <c r="Q279" s="121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75"/>
      <c r="AD279" s="75"/>
      <c r="AE279" s="75"/>
      <c r="AF279" s="75"/>
      <c r="AG279" s="75"/>
      <c r="AH279" s="75"/>
      <c r="AI279" s="75"/>
      <c r="AJ279" s="75"/>
      <c r="AK279" s="75"/>
    </row>
    <row r="280" spans="1:37" s="11" customFormat="1" ht="24.95" customHeight="1" x14ac:dyDescent="0.2">
      <c r="A280" s="56"/>
      <c r="B280" s="58"/>
      <c r="C280" s="98"/>
      <c r="D280" s="98"/>
      <c r="E280" s="98"/>
      <c r="F280" s="98"/>
      <c r="G280" s="98"/>
      <c r="H280" s="98"/>
      <c r="I280" s="56"/>
      <c r="J280" s="98"/>
      <c r="K280" s="98"/>
      <c r="L280" s="98"/>
      <c r="M280" s="98"/>
      <c r="N280" s="120"/>
      <c r="O280" s="98"/>
      <c r="P280" s="121"/>
      <c r="Q280" s="121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75"/>
      <c r="AD280" s="75"/>
      <c r="AE280" s="75"/>
      <c r="AF280" s="75"/>
      <c r="AG280" s="75"/>
      <c r="AH280" s="75"/>
      <c r="AI280" s="75"/>
      <c r="AJ280" s="75"/>
      <c r="AK280" s="75"/>
    </row>
    <row r="281" spans="1:37" s="11" customFormat="1" ht="24.95" customHeight="1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64"/>
      <c r="O281" s="42"/>
      <c r="P281" s="126"/>
      <c r="Q281" s="126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75"/>
      <c r="AD281" s="75"/>
      <c r="AE281" s="75"/>
      <c r="AF281" s="75"/>
      <c r="AG281" s="75"/>
      <c r="AH281" s="75"/>
      <c r="AI281" s="75"/>
      <c r="AJ281" s="75"/>
      <c r="AK281" s="75"/>
    </row>
    <row r="282" spans="1:37" s="11" customFormat="1" ht="24.95" customHeight="1" x14ac:dyDescent="0.25">
      <c r="A282" s="44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127"/>
      <c r="Q282" s="127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</row>
    <row r="283" spans="1:37" s="11" customFormat="1" ht="24.95" customHeight="1" x14ac:dyDescent="0.25">
      <c r="A283" s="42"/>
      <c r="B283" s="42"/>
      <c r="C283" s="47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64"/>
      <c r="O283" s="42"/>
      <c r="P283" s="126"/>
      <c r="Q283" s="126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75"/>
      <c r="AD283" s="75"/>
      <c r="AE283" s="75"/>
      <c r="AF283" s="75"/>
      <c r="AG283" s="75"/>
      <c r="AH283" s="75"/>
      <c r="AI283" s="75"/>
      <c r="AJ283" s="75"/>
      <c r="AK283" s="75"/>
    </row>
    <row r="284" spans="1:37" ht="24.95" customHeight="1" x14ac:dyDescent="0.25">
      <c r="A284" s="44"/>
      <c r="B284" s="51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63"/>
      <c r="O284" s="44"/>
      <c r="P284" s="126"/>
      <c r="Q284" s="126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ht="24.95" customHeight="1" x14ac:dyDescent="0.25">
      <c r="A285" s="50"/>
      <c r="B285" s="45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62"/>
      <c r="O285" s="50"/>
      <c r="P285" s="126"/>
      <c r="Q285" s="126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s="52" customFormat="1" ht="30" customHeight="1" x14ac:dyDescent="0.2">
      <c r="A286" s="81"/>
      <c r="B286" s="8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9"/>
      <c r="O286" s="116"/>
      <c r="P286" s="121"/>
      <c r="Q286" s="121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72"/>
      <c r="AD286" s="72"/>
      <c r="AE286" s="72"/>
      <c r="AF286" s="72"/>
      <c r="AG286" s="72"/>
      <c r="AH286" s="72"/>
      <c r="AI286" s="72"/>
      <c r="AJ286" s="72"/>
      <c r="AK286" s="72"/>
    </row>
    <row r="287" spans="1:37" s="52" customFormat="1" ht="30" customHeight="1" x14ac:dyDescent="0.25">
      <c r="A287" s="81"/>
      <c r="B287" s="8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9"/>
      <c r="O287" s="116"/>
      <c r="P287" s="121"/>
      <c r="Q287" s="121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72"/>
      <c r="AD287" s="72"/>
      <c r="AE287" s="72"/>
      <c r="AF287" s="72"/>
      <c r="AG287" s="72"/>
      <c r="AH287" s="72"/>
      <c r="AI287" s="72"/>
      <c r="AJ287" s="72"/>
      <c r="AK287" s="72"/>
    </row>
    <row r="288" spans="1:37" s="52" customFormat="1" ht="24.95" customHeight="1" x14ac:dyDescent="0.2">
      <c r="A288" s="81"/>
      <c r="B288" s="87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9"/>
      <c r="O288" s="116"/>
      <c r="P288" s="121"/>
      <c r="Q288" s="121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72"/>
      <c r="AD288" s="72"/>
      <c r="AE288" s="72"/>
      <c r="AF288" s="72"/>
      <c r="AG288" s="72"/>
      <c r="AH288" s="72"/>
      <c r="AI288" s="72"/>
      <c r="AJ288" s="72"/>
      <c r="AK288" s="72"/>
    </row>
    <row r="289" spans="1:37" s="52" customFormat="1" ht="24.95" customHeight="1" x14ac:dyDescent="0.2">
      <c r="A289" s="81"/>
      <c r="B289" s="88"/>
      <c r="C289" s="103"/>
      <c r="D289" s="103"/>
      <c r="E289" s="103"/>
      <c r="F289" s="103"/>
      <c r="G289" s="103"/>
      <c r="H289" s="103"/>
      <c r="I289" s="71"/>
      <c r="J289" s="103"/>
      <c r="K289" s="103"/>
      <c r="L289" s="103"/>
      <c r="M289" s="103"/>
      <c r="N289" s="119"/>
      <c r="O289" s="103"/>
      <c r="P289" s="121"/>
      <c r="Q289" s="121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72"/>
      <c r="AD289" s="72"/>
      <c r="AE289" s="72"/>
      <c r="AF289" s="72"/>
      <c r="AG289" s="72"/>
      <c r="AH289" s="72"/>
      <c r="AI289" s="72"/>
      <c r="AJ289" s="72"/>
      <c r="AK289" s="72"/>
    </row>
    <row r="290" spans="1:37" s="52" customFormat="1" ht="24.95" customHeight="1" x14ac:dyDescent="0.25">
      <c r="A290" s="71"/>
      <c r="B290" s="89"/>
      <c r="C290" s="103"/>
      <c r="D290" s="103"/>
      <c r="E290" s="103"/>
      <c r="F290" s="103"/>
      <c r="G290" s="103"/>
      <c r="H290" s="103"/>
      <c r="I290" s="71"/>
      <c r="J290" s="103"/>
      <c r="K290" s="103"/>
      <c r="L290" s="103"/>
      <c r="M290" s="103"/>
      <c r="N290" s="119"/>
      <c r="O290" s="103"/>
      <c r="P290" s="121"/>
      <c r="Q290" s="121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72"/>
      <c r="AD290" s="72"/>
      <c r="AE290" s="72"/>
      <c r="AF290" s="72"/>
      <c r="AG290" s="72"/>
      <c r="AH290" s="72"/>
      <c r="AI290" s="72"/>
      <c r="AJ290" s="72"/>
      <c r="AK290" s="72"/>
    </row>
    <row r="291" spans="1:37" ht="24.95" customHeight="1" x14ac:dyDescent="0.2">
      <c r="A291" s="56"/>
      <c r="B291" s="58"/>
      <c r="C291" s="98"/>
      <c r="D291" s="98"/>
      <c r="E291" s="98"/>
      <c r="F291" s="98"/>
      <c r="G291" s="98"/>
      <c r="H291" s="98"/>
      <c r="I291" s="56"/>
      <c r="J291" s="98"/>
      <c r="K291" s="98"/>
      <c r="L291" s="98"/>
      <c r="M291" s="98"/>
      <c r="N291" s="120"/>
      <c r="O291" s="98"/>
      <c r="P291" s="121"/>
      <c r="Q291" s="121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ht="24.95" customHeight="1" x14ac:dyDescent="0.25">
      <c r="A292" s="42"/>
      <c r="B292" s="42"/>
      <c r="C292" s="42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129"/>
      <c r="Q292" s="129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s="11" customFormat="1" ht="24.95" customHeight="1" x14ac:dyDescent="0.25">
      <c r="A293" s="43"/>
      <c r="B293" s="43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127"/>
      <c r="Q293" s="127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</row>
    <row r="294" spans="1:37" s="11" customFormat="1" ht="24.95" customHeight="1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65"/>
      <c r="O294" s="46"/>
      <c r="P294" s="126"/>
      <c r="Q294" s="126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75"/>
      <c r="AD294" s="75"/>
      <c r="AE294" s="75"/>
      <c r="AF294" s="75"/>
      <c r="AG294" s="75"/>
      <c r="AH294" s="75"/>
      <c r="AI294" s="75"/>
      <c r="AJ294" s="75"/>
      <c r="AK294" s="75"/>
    </row>
    <row r="295" spans="1:37" s="11" customFormat="1" ht="32.25" customHeight="1" x14ac:dyDescent="0.2">
      <c r="A295" s="81"/>
      <c r="B295" s="82"/>
      <c r="C295" s="116"/>
      <c r="D295" s="116"/>
      <c r="E295" s="116"/>
      <c r="F295" s="116"/>
      <c r="G295" s="116"/>
      <c r="H295" s="116"/>
      <c r="I295" s="81"/>
      <c r="J295" s="116"/>
      <c r="K295" s="116"/>
      <c r="L295" s="116"/>
      <c r="M295" s="116"/>
      <c r="N295" s="116"/>
      <c r="O295" s="116"/>
      <c r="P295" s="121"/>
      <c r="Q295" s="121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75"/>
      <c r="AD295" s="75"/>
      <c r="AE295" s="75"/>
      <c r="AF295" s="75"/>
      <c r="AG295" s="75"/>
      <c r="AH295" s="75"/>
      <c r="AI295" s="75"/>
      <c r="AJ295" s="75"/>
      <c r="AK295" s="75"/>
    </row>
    <row r="296" spans="1:37" s="11" customFormat="1" ht="24.95" customHeight="1" x14ac:dyDescent="0.2">
      <c r="A296" s="56"/>
      <c r="B296" s="5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120"/>
      <c r="O296" s="98"/>
      <c r="P296" s="121"/>
      <c r="Q296" s="121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75"/>
      <c r="AD296" s="75"/>
      <c r="AE296" s="75"/>
      <c r="AF296" s="75"/>
      <c r="AG296" s="75"/>
      <c r="AH296" s="75"/>
      <c r="AI296" s="75"/>
      <c r="AJ296" s="75"/>
      <c r="AK296" s="75"/>
    </row>
    <row r="297" spans="1:37" s="11" customFormat="1" ht="33.75" customHeight="1" x14ac:dyDescent="0.2">
      <c r="A297" s="56"/>
      <c r="B297" s="59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120"/>
      <c r="O297" s="98"/>
      <c r="P297" s="121"/>
      <c r="Q297" s="121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75"/>
      <c r="AD297" s="75"/>
      <c r="AE297" s="75"/>
      <c r="AF297" s="75"/>
      <c r="AG297" s="75"/>
      <c r="AH297" s="75"/>
      <c r="AI297" s="75"/>
      <c r="AJ297" s="75"/>
      <c r="AK297" s="75"/>
    </row>
    <row r="298" spans="1:37" s="11" customFormat="1" ht="24.95" customHeight="1" x14ac:dyDescent="0.2">
      <c r="A298" s="56"/>
      <c r="B298" s="60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120"/>
      <c r="O298" s="98"/>
      <c r="P298" s="121"/>
      <c r="Q298" s="121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75"/>
      <c r="AD298" s="75"/>
      <c r="AE298" s="75"/>
      <c r="AF298" s="75"/>
      <c r="AG298" s="75"/>
      <c r="AH298" s="75"/>
      <c r="AI298" s="75"/>
      <c r="AJ298" s="75"/>
      <c r="AK298" s="75"/>
    </row>
    <row r="299" spans="1:37" s="11" customFormat="1" ht="24.95" customHeight="1" x14ac:dyDescent="0.2">
      <c r="A299" s="56"/>
      <c r="B299" s="58"/>
      <c r="C299" s="98"/>
      <c r="D299" s="98"/>
      <c r="E299" s="98"/>
      <c r="F299" s="98"/>
      <c r="G299" s="98"/>
      <c r="H299" s="98"/>
      <c r="I299" s="56"/>
      <c r="J299" s="98"/>
      <c r="K299" s="98"/>
      <c r="L299" s="98"/>
      <c r="M299" s="98"/>
      <c r="N299" s="120"/>
      <c r="O299" s="98"/>
      <c r="P299" s="121"/>
      <c r="Q299" s="121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75"/>
      <c r="AD299" s="75"/>
      <c r="AE299" s="75"/>
      <c r="AF299" s="75"/>
      <c r="AG299" s="75"/>
      <c r="AH299" s="75"/>
      <c r="AI299" s="75"/>
      <c r="AJ299" s="75"/>
      <c r="AK299" s="75"/>
    </row>
    <row r="300" spans="1:37" s="11" customFormat="1" ht="24.95" customHeight="1" x14ac:dyDescent="0.2">
      <c r="A300" s="56"/>
      <c r="B300" s="58"/>
      <c r="C300" s="98"/>
      <c r="D300" s="98"/>
      <c r="E300" s="98"/>
      <c r="F300" s="98"/>
      <c r="G300" s="98"/>
      <c r="H300" s="56"/>
      <c r="I300" s="56"/>
      <c r="J300" s="98"/>
      <c r="K300" s="98"/>
      <c r="L300" s="98"/>
      <c r="M300" s="98"/>
      <c r="N300" s="120"/>
      <c r="O300" s="98"/>
      <c r="P300" s="121"/>
      <c r="Q300" s="121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75"/>
      <c r="AD300" s="75"/>
      <c r="AE300" s="75"/>
      <c r="AF300" s="75"/>
      <c r="AG300" s="75"/>
      <c r="AH300" s="75"/>
      <c r="AI300" s="75"/>
      <c r="AJ300" s="75"/>
      <c r="AK300" s="75"/>
    </row>
    <row r="301" spans="1:37" s="11" customFormat="1" ht="24.95" customHeight="1" x14ac:dyDescent="0.2">
      <c r="A301" s="57"/>
      <c r="B301" s="101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20"/>
      <c r="O301" s="100"/>
      <c r="P301" s="121"/>
      <c r="Q301" s="121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75"/>
      <c r="AD301" s="75"/>
      <c r="AE301" s="75"/>
      <c r="AF301" s="75"/>
      <c r="AG301" s="75"/>
      <c r="AH301" s="75"/>
      <c r="AI301" s="75"/>
      <c r="AJ301" s="75"/>
      <c r="AK301" s="75"/>
    </row>
    <row r="302" spans="1:37" s="11" customFormat="1" ht="24.95" customHeight="1" x14ac:dyDescent="0.2">
      <c r="A302" s="56"/>
      <c r="B302" s="58"/>
      <c r="C302" s="98"/>
      <c r="D302" s="98"/>
      <c r="E302" s="98"/>
      <c r="F302" s="98"/>
      <c r="G302" s="98"/>
      <c r="H302" s="98"/>
      <c r="I302" s="56"/>
      <c r="J302" s="98"/>
      <c r="K302" s="98"/>
      <c r="L302" s="98"/>
      <c r="M302" s="98"/>
      <c r="N302" s="120"/>
      <c r="O302" s="98"/>
      <c r="P302" s="121"/>
      <c r="Q302" s="121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75"/>
      <c r="AD302" s="75"/>
      <c r="AE302" s="75"/>
      <c r="AF302" s="75"/>
      <c r="AG302" s="75"/>
      <c r="AH302" s="75"/>
      <c r="AI302" s="75"/>
      <c r="AJ302" s="75"/>
      <c r="AK302" s="75"/>
    </row>
    <row r="303" spans="1:37" s="11" customFormat="1" ht="24.95" customHeight="1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64"/>
      <c r="O303" s="42"/>
      <c r="P303" s="126"/>
      <c r="Q303" s="126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75"/>
      <c r="AD303" s="75"/>
      <c r="AE303" s="75"/>
      <c r="AF303" s="75"/>
      <c r="AG303" s="75"/>
      <c r="AH303" s="75"/>
      <c r="AI303" s="75"/>
      <c r="AJ303" s="75"/>
      <c r="AK303" s="75"/>
    </row>
    <row r="304" spans="1:37" s="11" customFormat="1" ht="24.95" customHeight="1" x14ac:dyDescent="0.25">
      <c r="A304" s="44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127"/>
      <c r="Q304" s="127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</row>
    <row r="305" spans="1:37" s="11" customFormat="1" ht="24.95" customHeight="1" x14ac:dyDescent="0.25">
      <c r="A305" s="42"/>
      <c r="B305" s="42"/>
      <c r="C305" s="47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64"/>
      <c r="O305" s="42"/>
      <c r="P305" s="126"/>
      <c r="Q305" s="126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75"/>
      <c r="AD305" s="75"/>
      <c r="AE305" s="75"/>
      <c r="AF305" s="75"/>
      <c r="AG305" s="75"/>
      <c r="AH305" s="75"/>
      <c r="AI305" s="75"/>
      <c r="AJ305" s="75"/>
      <c r="AK305" s="75"/>
    </row>
    <row r="306" spans="1:37" ht="24.95" customHeight="1" x14ac:dyDescent="0.25">
      <c r="A306" s="44"/>
      <c r="B306" s="51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63"/>
      <c r="O306" s="44"/>
      <c r="P306" s="126"/>
      <c r="Q306" s="126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ht="24.95" customHeight="1" x14ac:dyDescent="0.25">
      <c r="A307" s="50"/>
      <c r="B307" s="45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62"/>
      <c r="O307" s="50"/>
      <c r="P307" s="126"/>
      <c r="Q307" s="126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s="52" customFormat="1" ht="30" customHeight="1" x14ac:dyDescent="0.2">
      <c r="A308" s="81"/>
      <c r="B308" s="8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9"/>
      <c r="O308" s="116"/>
      <c r="P308" s="121"/>
      <c r="Q308" s="121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72"/>
      <c r="AD308" s="72"/>
      <c r="AE308" s="72"/>
      <c r="AF308" s="72"/>
      <c r="AG308" s="72"/>
      <c r="AH308" s="72"/>
      <c r="AI308" s="72"/>
      <c r="AJ308" s="72"/>
      <c r="AK308" s="72"/>
    </row>
    <row r="309" spans="1:37" s="52" customFormat="1" ht="30" customHeight="1" x14ac:dyDescent="0.25">
      <c r="A309" s="81"/>
      <c r="B309" s="8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9"/>
      <c r="O309" s="116"/>
      <c r="P309" s="121"/>
      <c r="Q309" s="121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72"/>
      <c r="AD309" s="72"/>
      <c r="AE309" s="72"/>
      <c r="AF309" s="72"/>
      <c r="AG309" s="72"/>
      <c r="AH309" s="72"/>
      <c r="AI309" s="72"/>
      <c r="AJ309" s="72"/>
      <c r="AK309" s="72"/>
    </row>
    <row r="310" spans="1:37" s="52" customFormat="1" ht="24.95" customHeight="1" x14ac:dyDescent="0.2">
      <c r="A310" s="81"/>
      <c r="B310" s="87"/>
      <c r="C310" s="116"/>
      <c r="D310" s="116"/>
      <c r="E310" s="116"/>
      <c r="F310" s="116"/>
      <c r="G310" s="116"/>
      <c r="H310" s="116"/>
      <c r="I310" s="81"/>
      <c r="J310" s="81"/>
      <c r="K310" s="116"/>
      <c r="L310" s="116"/>
      <c r="M310" s="116"/>
      <c r="N310" s="119"/>
      <c r="O310" s="116"/>
      <c r="P310" s="121"/>
      <c r="Q310" s="121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72"/>
      <c r="AD310" s="72"/>
      <c r="AE310" s="72"/>
      <c r="AF310" s="72"/>
      <c r="AG310" s="72"/>
      <c r="AH310" s="72"/>
      <c r="AI310" s="72"/>
      <c r="AJ310" s="72"/>
      <c r="AK310" s="72"/>
    </row>
    <row r="311" spans="1:37" s="52" customFormat="1" ht="24.95" customHeight="1" x14ac:dyDescent="0.2">
      <c r="A311" s="81"/>
      <c r="B311" s="88"/>
      <c r="C311" s="103"/>
      <c r="D311" s="103"/>
      <c r="E311" s="103"/>
      <c r="F311" s="103"/>
      <c r="G311" s="103"/>
      <c r="H311" s="71"/>
      <c r="I311" s="71"/>
      <c r="J311" s="103"/>
      <c r="K311" s="103"/>
      <c r="L311" s="103"/>
      <c r="M311" s="103"/>
      <c r="N311" s="119"/>
      <c r="O311" s="103"/>
      <c r="P311" s="121"/>
      <c r="Q311" s="121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72"/>
      <c r="AD311" s="72"/>
      <c r="AE311" s="72"/>
      <c r="AF311" s="72"/>
      <c r="AG311" s="72"/>
      <c r="AH311" s="72"/>
      <c r="AI311" s="72"/>
      <c r="AJ311" s="72"/>
      <c r="AK311" s="72"/>
    </row>
    <row r="312" spans="1:37" ht="24.95" customHeight="1" x14ac:dyDescent="0.25">
      <c r="A312" s="71"/>
      <c r="B312" s="89"/>
      <c r="C312" s="103"/>
      <c r="D312" s="103"/>
      <c r="E312" s="103"/>
      <c r="F312" s="103"/>
      <c r="G312" s="103"/>
      <c r="H312" s="103"/>
      <c r="I312" s="71"/>
      <c r="J312" s="103"/>
      <c r="K312" s="103"/>
      <c r="L312" s="103"/>
      <c r="M312" s="103"/>
      <c r="N312" s="119"/>
      <c r="O312" s="103"/>
      <c r="P312" s="121"/>
      <c r="Q312" s="121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ht="24.95" customHeight="1" x14ac:dyDescent="0.25">
      <c r="A313" s="42"/>
      <c r="B313" s="42"/>
      <c r="C313" s="42"/>
      <c r="D313" s="47"/>
      <c r="E313" s="47"/>
      <c r="F313" s="42"/>
      <c r="G313" s="42"/>
      <c r="H313" s="42"/>
      <c r="I313" s="42"/>
      <c r="J313" s="42"/>
      <c r="K313" s="42"/>
      <c r="L313" s="42"/>
      <c r="M313" s="42"/>
      <c r="N313" s="64"/>
      <c r="O313" s="42"/>
      <c r="P313" s="126"/>
      <c r="Q313" s="126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s="11" customFormat="1" ht="24.95" customHeight="1" x14ac:dyDescent="0.25">
      <c r="A314" s="43"/>
      <c r="B314" s="43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127"/>
      <c r="Q314" s="127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</row>
    <row r="315" spans="1:37" s="11" customFormat="1" ht="24.95" customHeight="1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65"/>
      <c r="O315" s="46"/>
      <c r="P315" s="126"/>
      <c r="Q315" s="126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75"/>
      <c r="AD315" s="75"/>
      <c r="AE315" s="75"/>
      <c r="AF315" s="75"/>
      <c r="AG315" s="75"/>
      <c r="AH315" s="75"/>
      <c r="AI315" s="75"/>
      <c r="AJ315" s="75"/>
      <c r="AK315" s="75"/>
    </row>
    <row r="316" spans="1:37" s="11" customFormat="1" ht="32.25" customHeight="1" x14ac:dyDescent="0.2">
      <c r="A316" s="81"/>
      <c r="B316" s="82"/>
      <c r="C316" s="116"/>
      <c r="D316" s="116"/>
      <c r="E316" s="116"/>
      <c r="F316" s="116"/>
      <c r="G316" s="116"/>
      <c r="H316" s="116"/>
      <c r="I316" s="81"/>
      <c r="J316" s="116"/>
      <c r="K316" s="116"/>
      <c r="L316" s="116"/>
      <c r="M316" s="116"/>
      <c r="N316" s="116"/>
      <c r="O316" s="116"/>
      <c r="P316" s="121"/>
      <c r="Q316" s="121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75"/>
      <c r="AD316" s="75"/>
      <c r="AE316" s="75"/>
      <c r="AF316" s="75"/>
      <c r="AG316" s="75"/>
      <c r="AH316" s="75"/>
      <c r="AI316" s="75"/>
      <c r="AJ316" s="75"/>
      <c r="AK316" s="75"/>
    </row>
    <row r="317" spans="1:37" s="11" customFormat="1" ht="24.95" customHeight="1" x14ac:dyDescent="0.2">
      <c r="A317" s="56"/>
      <c r="B317" s="5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120"/>
      <c r="O317" s="98"/>
      <c r="P317" s="121"/>
      <c r="Q317" s="121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75"/>
      <c r="AD317" s="75"/>
      <c r="AE317" s="75"/>
      <c r="AF317" s="75"/>
      <c r="AG317" s="75"/>
      <c r="AH317" s="75"/>
      <c r="AI317" s="75"/>
      <c r="AJ317" s="75"/>
      <c r="AK317" s="75"/>
    </row>
    <row r="318" spans="1:37" s="11" customFormat="1" ht="21.75" customHeight="1" x14ac:dyDescent="0.2">
      <c r="A318" s="56"/>
      <c r="B318" s="59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120"/>
      <c r="O318" s="98"/>
      <c r="P318" s="121"/>
      <c r="Q318" s="121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75"/>
      <c r="AD318" s="75"/>
      <c r="AE318" s="75"/>
      <c r="AF318" s="75"/>
      <c r="AG318" s="75"/>
      <c r="AH318" s="75"/>
      <c r="AI318" s="75"/>
      <c r="AJ318" s="75"/>
      <c r="AK318" s="75"/>
    </row>
    <row r="319" spans="1:37" s="11" customFormat="1" ht="24.95" customHeight="1" x14ac:dyDescent="0.2">
      <c r="A319" s="56"/>
      <c r="B319" s="60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120"/>
      <c r="O319" s="98"/>
      <c r="P319" s="121"/>
      <c r="Q319" s="121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75"/>
      <c r="AD319" s="75"/>
      <c r="AE319" s="75"/>
      <c r="AF319" s="75"/>
      <c r="AG319" s="75"/>
      <c r="AH319" s="75"/>
      <c r="AI319" s="75"/>
      <c r="AJ319" s="75"/>
      <c r="AK319" s="75"/>
    </row>
    <row r="320" spans="1:37" s="11" customFormat="1" ht="24.95" customHeight="1" x14ac:dyDescent="0.2">
      <c r="A320" s="56"/>
      <c r="B320" s="58"/>
      <c r="C320" s="98"/>
      <c r="D320" s="98"/>
      <c r="E320" s="98"/>
      <c r="F320" s="98"/>
      <c r="G320" s="98"/>
      <c r="H320" s="98"/>
      <c r="I320" s="56"/>
      <c r="J320" s="98"/>
      <c r="K320" s="98"/>
      <c r="L320" s="98"/>
      <c r="M320" s="98"/>
      <c r="N320" s="120"/>
      <c r="O320" s="98"/>
      <c r="P320" s="121"/>
      <c r="Q320" s="121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75"/>
      <c r="AD320" s="75"/>
      <c r="AE320" s="75"/>
      <c r="AF320" s="75"/>
      <c r="AG320" s="75"/>
      <c r="AH320" s="75"/>
      <c r="AI320" s="75"/>
      <c r="AJ320" s="75"/>
      <c r="AK320" s="75"/>
    </row>
    <row r="321" spans="1:37" s="11" customFormat="1" ht="24.95" customHeight="1" x14ac:dyDescent="0.2">
      <c r="A321" s="56"/>
      <c r="B321" s="58"/>
      <c r="C321" s="98"/>
      <c r="D321" s="98"/>
      <c r="E321" s="98"/>
      <c r="F321" s="98"/>
      <c r="G321" s="98"/>
      <c r="H321" s="56"/>
      <c r="I321" s="56"/>
      <c r="J321" s="98"/>
      <c r="K321" s="98"/>
      <c r="L321" s="98"/>
      <c r="M321" s="98"/>
      <c r="N321" s="120"/>
      <c r="O321" s="98"/>
      <c r="P321" s="121"/>
      <c r="Q321" s="121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75"/>
      <c r="AD321" s="75"/>
      <c r="AE321" s="75"/>
      <c r="AF321" s="75"/>
      <c r="AG321" s="75"/>
      <c r="AH321" s="75"/>
      <c r="AI321" s="75"/>
      <c r="AJ321" s="75"/>
      <c r="AK321" s="75"/>
    </row>
    <row r="322" spans="1:37" s="11" customFormat="1" ht="24.95" customHeight="1" x14ac:dyDescent="0.2">
      <c r="A322" s="57"/>
      <c r="B322" s="101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20"/>
      <c r="O322" s="100"/>
      <c r="P322" s="121"/>
      <c r="Q322" s="121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75"/>
      <c r="AD322" s="75"/>
      <c r="AE322" s="75"/>
      <c r="AF322" s="75"/>
      <c r="AG322" s="75"/>
      <c r="AH322" s="75"/>
      <c r="AI322" s="75"/>
      <c r="AJ322" s="75"/>
      <c r="AK322" s="75"/>
    </row>
    <row r="323" spans="1:37" s="11" customFormat="1" ht="24.95" customHeight="1" x14ac:dyDescent="0.2">
      <c r="A323" s="57"/>
      <c r="B323" s="101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20"/>
      <c r="O323" s="100"/>
      <c r="P323" s="121"/>
      <c r="Q323" s="121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75"/>
      <c r="AD323" s="75"/>
      <c r="AE323" s="75"/>
      <c r="AF323" s="75"/>
      <c r="AG323" s="75"/>
      <c r="AH323" s="75"/>
      <c r="AI323" s="75"/>
      <c r="AJ323" s="75"/>
      <c r="AK323" s="75"/>
    </row>
    <row r="324" spans="1:37" s="11" customFormat="1" ht="24.95" customHeight="1" x14ac:dyDescent="0.2">
      <c r="A324" s="56"/>
      <c r="B324" s="58"/>
      <c r="C324" s="98"/>
      <c r="D324" s="98"/>
      <c r="E324" s="98"/>
      <c r="F324" s="98"/>
      <c r="G324" s="98"/>
      <c r="H324" s="98"/>
      <c r="I324" s="56"/>
      <c r="J324" s="98"/>
      <c r="K324" s="98"/>
      <c r="L324" s="98"/>
      <c r="M324" s="98"/>
      <c r="N324" s="120"/>
      <c r="O324" s="98"/>
      <c r="P324" s="121"/>
      <c r="Q324" s="121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75"/>
      <c r="AD324" s="75"/>
      <c r="AE324" s="75"/>
      <c r="AF324" s="75"/>
      <c r="AG324" s="75"/>
      <c r="AH324" s="75"/>
      <c r="AI324" s="75"/>
      <c r="AJ324" s="75"/>
      <c r="AK324" s="75"/>
    </row>
    <row r="325" spans="1:37" s="11" customFormat="1" ht="24.95" customHeight="1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64"/>
      <c r="O325" s="42"/>
      <c r="P325" s="126"/>
      <c r="Q325" s="126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75"/>
      <c r="AD325" s="75"/>
      <c r="AE325" s="75"/>
      <c r="AF325" s="75"/>
      <c r="AG325" s="75"/>
      <c r="AH325" s="75"/>
      <c r="AI325" s="75"/>
      <c r="AJ325" s="75"/>
      <c r="AK325" s="75"/>
    </row>
    <row r="326" spans="1:37" s="11" customFormat="1" ht="24.95" customHeight="1" x14ac:dyDescent="0.25">
      <c r="A326" s="44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127"/>
      <c r="Q326" s="127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</row>
    <row r="327" spans="1:37" s="11" customFormat="1" ht="24.95" customHeight="1" x14ac:dyDescent="0.25">
      <c r="A327" s="42"/>
      <c r="B327" s="42"/>
      <c r="C327" s="47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64"/>
      <c r="O327" s="42"/>
      <c r="P327" s="126"/>
      <c r="Q327" s="126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75"/>
      <c r="AD327" s="75"/>
      <c r="AE327" s="75"/>
      <c r="AF327" s="75"/>
      <c r="AG327" s="75"/>
      <c r="AH327" s="75"/>
      <c r="AI327" s="75"/>
      <c r="AJ327" s="75"/>
      <c r="AK327" s="75"/>
    </row>
    <row r="328" spans="1:37" ht="24.95" customHeight="1" x14ac:dyDescent="0.25">
      <c r="A328" s="44"/>
      <c r="B328" s="51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63"/>
      <c r="O328" s="44"/>
      <c r="P328" s="126"/>
      <c r="Q328" s="126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ht="24.95" customHeight="1" x14ac:dyDescent="0.25">
      <c r="A329" s="50"/>
      <c r="B329" s="45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62"/>
      <c r="O329" s="50"/>
      <c r="P329" s="126"/>
      <c r="Q329" s="126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s="52" customFormat="1" ht="30" customHeight="1" x14ac:dyDescent="0.2">
      <c r="A330" s="81"/>
      <c r="B330" s="8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9"/>
      <c r="O330" s="116"/>
      <c r="P330" s="121"/>
      <c r="Q330" s="121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72"/>
      <c r="AD330" s="72"/>
      <c r="AE330" s="72"/>
      <c r="AF330" s="72"/>
      <c r="AG330" s="72"/>
      <c r="AH330" s="72"/>
      <c r="AI330" s="72"/>
      <c r="AJ330" s="72"/>
      <c r="AK330" s="72"/>
    </row>
    <row r="331" spans="1:37" s="52" customFormat="1" ht="30" customHeight="1" x14ac:dyDescent="0.25">
      <c r="A331" s="81"/>
      <c r="B331" s="8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9"/>
      <c r="O331" s="116"/>
      <c r="P331" s="121"/>
      <c r="Q331" s="121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72"/>
      <c r="AD331" s="72"/>
      <c r="AE331" s="72"/>
      <c r="AF331" s="72"/>
      <c r="AG331" s="72"/>
      <c r="AH331" s="72"/>
      <c r="AI331" s="72"/>
      <c r="AJ331" s="72"/>
      <c r="AK331" s="72"/>
    </row>
    <row r="332" spans="1:37" s="52" customFormat="1" ht="24.95" customHeight="1" x14ac:dyDescent="0.2">
      <c r="A332" s="81"/>
      <c r="B332" s="87"/>
      <c r="C332" s="116"/>
      <c r="D332" s="116"/>
      <c r="E332" s="116"/>
      <c r="F332" s="116"/>
      <c r="G332" s="116"/>
      <c r="H332" s="116"/>
      <c r="I332" s="81"/>
      <c r="J332" s="81"/>
      <c r="K332" s="116"/>
      <c r="L332" s="116"/>
      <c r="M332" s="116"/>
      <c r="N332" s="119"/>
      <c r="O332" s="116"/>
      <c r="P332" s="121"/>
      <c r="Q332" s="121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72"/>
      <c r="AD332" s="72"/>
      <c r="AE332" s="72"/>
      <c r="AF332" s="72"/>
      <c r="AG332" s="72"/>
      <c r="AH332" s="72"/>
      <c r="AI332" s="72"/>
      <c r="AJ332" s="72"/>
      <c r="AK332" s="72"/>
    </row>
    <row r="333" spans="1:37" s="52" customFormat="1" ht="24.95" customHeight="1" x14ac:dyDescent="0.2">
      <c r="A333" s="81"/>
      <c r="B333" s="88"/>
      <c r="C333" s="103"/>
      <c r="D333" s="103"/>
      <c r="E333" s="103"/>
      <c r="F333" s="103"/>
      <c r="G333" s="103"/>
      <c r="H333" s="71"/>
      <c r="I333" s="71"/>
      <c r="J333" s="103"/>
      <c r="K333" s="103"/>
      <c r="L333" s="103"/>
      <c r="M333" s="103"/>
      <c r="N333" s="119"/>
      <c r="O333" s="103"/>
      <c r="P333" s="121"/>
      <c r="Q333" s="121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72"/>
      <c r="AD333" s="72"/>
      <c r="AE333" s="72"/>
      <c r="AF333" s="72"/>
      <c r="AG333" s="72"/>
      <c r="AH333" s="72"/>
      <c r="AI333" s="72"/>
      <c r="AJ333" s="72"/>
      <c r="AK333" s="72"/>
    </row>
    <row r="334" spans="1:37" ht="24.95" customHeight="1" x14ac:dyDescent="0.25">
      <c r="A334" s="71"/>
      <c r="B334" s="89"/>
      <c r="C334" s="103"/>
      <c r="D334" s="103"/>
      <c r="E334" s="103"/>
      <c r="F334" s="103"/>
      <c r="G334" s="103"/>
      <c r="H334" s="103"/>
      <c r="I334" s="71"/>
      <c r="J334" s="103"/>
      <c r="K334" s="103"/>
      <c r="L334" s="103"/>
      <c r="M334" s="103"/>
      <c r="N334" s="119"/>
      <c r="O334" s="103"/>
      <c r="P334" s="121"/>
      <c r="Q334" s="121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ht="24.95" customHeight="1" x14ac:dyDescent="0.25">
      <c r="A335" s="42"/>
      <c r="B335" s="42"/>
      <c r="C335" s="42"/>
      <c r="D335" s="47"/>
      <c r="E335" s="47"/>
      <c r="F335" s="42"/>
      <c r="G335" s="42"/>
      <c r="H335" s="42"/>
      <c r="I335" s="42"/>
      <c r="J335" s="42"/>
      <c r="K335" s="42"/>
      <c r="L335" s="42"/>
      <c r="M335" s="42"/>
      <c r="N335" s="64"/>
      <c r="O335" s="42"/>
      <c r="P335" s="126"/>
      <c r="Q335" s="126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s="11" customFormat="1" ht="24.95" customHeight="1" x14ac:dyDescent="0.25">
      <c r="A336" s="43"/>
      <c r="B336" s="43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127"/>
      <c r="Q336" s="127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</row>
    <row r="337" spans="1:37" s="11" customFormat="1" ht="24.95" customHeight="1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65"/>
      <c r="O337" s="46"/>
      <c r="P337" s="126"/>
      <c r="Q337" s="126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75"/>
      <c r="AD337" s="75"/>
      <c r="AE337" s="75"/>
      <c r="AF337" s="75"/>
      <c r="AG337" s="75"/>
      <c r="AH337" s="75"/>
      <c r="AI337" s="75"/>
      <c r="AJ337" s="75"/>
      <c r="AK337" s="75"/>
    </row>
    <row r="338" spans="1:37" s="11" customFormat="1" ht="32.25" customHeight="1" x14ac:dyDescent="0.2">
      <c r="A338" s="81"/>
      <c r="B338" s="82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71"/>
      <c r="P338" s="84"/>
      <c r="Q338" s="84"/>
      <c r="W338" s="68"/>
      <c r="X338" s="68"/>
      <c r="Y338" s="68"/>
      <c r="Z338" s="68"/>
      <c r="AA338" s="68"/>
      <c r="AB338" s="68"/>
      <c r="AC338" s="75"/>
      <c r="AD338" s="75"/>
      <c r="AE338" s="75"/>
      <c r="AF338" s="75"/>
      <c r="AG338" s="75"/>
      <c r="AH338" s="75"/>
      <c r="AI338" s="75"/>
      <c r="AJ338" s="75"/>
      <c r="AK338" s="75"/>
    </row>
    <row r="339" spans="1:37" s="11" customFormat="1" ht="32.25" customHeight="1" x14ac:dyDescent="0.2">
      <c r="A339" s="56"/>
      <c r="B339" s="59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120"/>
      <c r="N339" s="98"/>
      <c r="O339" s="71"/>
      <c r="P339" s="84"/>
      <c r="Q339" s="84"/>
      <c r="W339" s="68"/>
      <c r="X339" s="68"/>
      <c r="Y339" s="68"/>
      <c r="Z339" s="68"/>
      <c r="AA339" s="68"/>
      <c r="AB339" s="68"/>
      <c r="AC339" s="75"/>
      <c r="AD339" s="75"/>
      <c r="AE339" s="75"/>
      <c r="AF339" s="75"/>
      <c r="AG339" s="75"/>
      <c r="AH339" s="75"/>
      <c r="AI339" s="75"/>
      <c r="AJ339" s="75"/>
      <c r="AK339" s="75"/>
    </row>
    <row r="340" spans="1:37" s="11" customFormat="1" ht="46.5" customHeight="1" x14ac:dyDescent="0.2">
      <c r="A340" s="56"/>
      <c r="B340" s="59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120"/>
      <c r="N340" s="98"/>
      <c r="O340" s="103"/>
      <c r="P340" s="121"/>
      <c r="Q340" s="121"/>
      <c r="W340" s="68"/>
      <c r="X340" s="68"/>
      <c r="Y340" s="68"/>
      <c r="Z340" s="68"/>
      <c r="AA340" s="68"/>
      <c r="AB340" s="68"/>
      <c r="AC340" s="75"/>
      <c r="AD340" s="75"/>
      <c r="AE340" s="75"/>
      <c r="AF340" s="75"/>
      <c r="AG340" s="75"/>
      <c r="AH340" s="75"/>
      <c r="AI340" s="75"/>
      <c r="AJ340" s="75"/>
      <c r="AK340" s="75"/>
    </row>
    <row r="341" spans="1:37" s="11" customFormat="1" ht="34.5" customHeight="1" x14ac:dyDescent="0.2">
      <c r="A341" s="56"/>
      <c r="B341" s="60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120"/>
      <c r="N341" s="98"/>
      <c r="O341" s="103"/>
      <c r="P341" s="121"/>
      <c r="Q341" s="121"/>
      <c r="W341" s="68"/>
      <c r="X341" s="68"/>
      <c r="Y341" s="68"/>
      <c r="Z341" s="68"/>
      <c r="AA341" s="68"/>
      <c r="AB341" s="68"/>
      <c r="AC341" s="75"/>
      <c r="AD341" s="75"/>
      <c r="AE341" s="75"/>
      <c r="AF341" s="75"/>
      <c r="AG341" s="75"/>
      <c r="AH341" s="75"/>
      <c r="AI341" s="75"/>
      <c r="AJ341" s="75"/>
      <c r="AK341" s="75"/>
    </row>
    <row r="342" spans="1:37" s="11" customFormat="1" ht="24.95" customHeight="1" x14ac:dyDescent="0.2">
      <c r="A342" s="56"/>
      <c r="B342" s="5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120"/>
      <c r="N342" s="98"/>
      <c r="O342" s="103"/>
      <c r="P342" s="121"/>
      <c r="Q342" s="121"/>
      <c r="W342" s="68"/>
      <c r="X342" s="68"/>
      <c r="Y342" s="68"/>
      <c r="Z342" s="68"/>
      <c r="AA342" s="68"/>
      <c r="AB342" s="68"/>
      <c r="AC342" s="75"/>
      <c r="AD342" s="75"/>
      <c r="AE342" s="75"/>
      <c r="AF342" s="75"/>
      <c r="AG342" s="75"/>
      <c r="AH342" s="75"/>
      <c r="AI342" s="75"/>
      <c r="AJ342" s="75"/>
      <c r="AK342" s="75"/>
    </row>
    <row r="343" spans="1:37" s="11" customFormat="1" ht="24.95" customHeight="1" x14ac:dyDescent="0.2">
      <c r="A343" s="56"/>
      <c r="B343" s="58"/>
      <c r="C343" s="98"/>
      <c r="D343" s="98"/>
      <c r="E343" s="98"/>
      <c r="F343" s="98"/>
      <c r="G343" s="98"/>
      <c r="H343" s="56"/>
      <c r="I343" s="98"/>
      <c r="J343" s="98"/>
      <c r="K343" s="98"/>
      <c r="L343" s="98"/>
      <c r="M343" s="120"/>
      <c r="N343" s="98"/>
      <c r="O343" s="103"/>
      <c r="P343" s="121"/>
      <c r="Q343" s="121"/>
      <c r="W343" s="68"/>
      <c r="X343" s="68"/>
      <c r="Y343" s="68"/>
      <c r="Z343" s="68"/>
      <c r="AA343" s="68"/>
      <c r="AB343" s="68"/>
      <c r="AC343" s="75"/>
      <c r="AD343" s="75"/>
      <c r="AE343" s="75"/>
      <c r="AF343" s="75"/>
      <c r="AG343" s="75"/>
      <c r="AH343" s="75"/>
      <c r="AI343" s="75"/>
      <c r="AJ343" s="75"/>
      <c r="AK343" s="75"/>
    </row>
    <row r="344" spans="1:37" s="11" customFormat="1" ht="24.95" customHeight="1" x14ac:dyDescent="0.2">
      <c r="A344" s="57"/>
      <c r="B344" s="101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20"/>
      <c r="N344" s="100"/>
      <c r="O344" s="103"/>
      <c r="P344" s="121"/>
      <c r="Q344" s="121"/>
      <c r="W344" s="68"/>
      <c r="X344" s="68"/>
      <c r="Y344" s="68"/>
      <c r="Z344" s="68"/>
      <c r="AA344" s="68"/>
      <c r="AB344" s="68"/>
      <c r="AC344" s="75"/>
      <c r="AD344" s="75"/>
      <c r="AE344" s="75"/>
      <c r="AF344" s="75"/>
      <c r="AG344" s="75"/>
      <c r="AH344" s="75"/>
      <c r="AI344" s="75"/>
      <c r="AJ344" s="75"/>
      <c r="AK344" s="75"/>
    </row>
    <row r="345" spans="1:37" s="11" customFormat="1" ht="24.95" customHeight="1" x14ac:dyDescent="0.2">
      <c r="A345" s="56"/>
      <c r="B345" s="5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120"/>
      <c r="N345" s="98"/>
      <c r="O345" s="103"/>
      <c r="P345" s="121"/>
      <c r="Q345" s="121"/>
      <c r="W345" s="68"/>
      <c r="X345" s="68"/>
      <c r="Y345" s="68"/>
      <c r="Z345" s="68"/>
      <c r="AA345" s="68"/>
      <c r="AB345" s="68"/>
      <c r="AC345" s="75"/>
      <c r="AD345" s="75"/>
      <c r="AE345" s="75"/>
      <c r="AF345" s="75"/>
      <c r="AG345" s="75"/>
      <c r="AH345" s="75"/>
      <c r="AI345" s="75"/>
      <c r="AJ345" s="75"/>
      <c r="AK345" s="75"/>
    </row>
    <row r="346" spans="1:37" s="11" customFormat="1" ht="24.95" customHeight="1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126"/>
      <c r="Q346" s="126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75"/>
      <c r="AD346" s="75"/>
      <c r="AE346" s="75"/>
      <c r="AF346" s="75"/>
      <c r="AG346" s="75"/>
      <c r="AH346" s="75"/>
      <c r="AI346" s="75"/>
      <c r="AJ346" s="75"/>
      <c r="AK346" s="75"/>
    </row>
    <row r="347" spans="1:37" s="11" customFormat="1" ht="24.95" customHeight="1" x14ac:dyDescent="0.25">
      <c r="A347" s="44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127"/>
      <c r="Q347" s="127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</row>
    <row r="348" spans="1:37" s="11" customFormat="1" ht="24.95" customHeight="1" x14ac:dyDescent="0.25">
      <c r="A348" s="42"/>
      <c r="B348" s="42"/>
      <c r="C348" s="47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64"/>
      <c r="O348" s="42"/>
      <c r="P348" s="126"/>
      <c r="Q348" s="126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75"/>
      <c r="AD348" s="75"/>
      <c r="AE348" s="75"/>
      <c r="AF348" s="75"/>
      <c r="AG348" s="75"/>
      <c r="AH348" s="75"/>
      <c r="AI348" s="75"/>
      <c r="AJ348" s="75"/>
      <c r="AK348" s="75"/>
    </row>
    <row r="349" spans="1:37" ht="24.95" customHeight="1" x14ac:dyDescent="0.25">
      <c r="A349" s="44"/>
      <c r="B349" s="51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63"/>
      <c r="O349" s="44"/>
      <c r="P349" s="126"/>
      <c r="Q349" s="126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ht="24.95" customHeight="1" x14ac:dyDescent="0.25">
      <c r="A350" s="50"/>
      <c r="B350" s="45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62"/>
      <c r="O350" s="50"/>
      <c r="P350" s="126"/>
      <c r="Q350" s="126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s="52" customFormat="1" ht="30" customHeight="1" x14ac:dyDescent="0.25">
      <c r="A351" s="81"/>
      <c r="B351" s="8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9"/>
      <c r="N351" s="116"/>
      <c r="O351" s="122"/>
      <c r="P351" s="131"/>
      <c r="Q351" s="131"/>
      <c r="W351" s="69"/>
      <c r="X351" s="69"/>
      <c r="Y351" s="69"/>
      <c r="Z351" s="69"/>
      <c r="AA351" s="69"/>
      <c r="AB351" s="69"/>
      <c r="AC351" s="72"/>
      <c r="AD351" s="72"/>
      <c r="AE351" s="72"/>
      <c r="AF351" s="72"/>
      <c r="AG351" s="72"/>
      <c r="AH351" s="72"/>
      <c r="AI351" s="72"/>
      <c r="AJ351" s="72"/>
      <c r="AK351" s="72"/>
    </row>
    <row r="352" spans="1:37" s="52" customFormat="1" ht="30" customHeight="1" x14ac:dyDescent="0.25">
      <c r="A352" s="81"/>
      <c r="B352" s="8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9"/>
      <c r="N352" s="116"/>
      <c r="O352" s="122"/>
      <c r="P352" s="131"/>
      <c r="Q352" s="131"/>
      <c r="W352" s="69"/>
      <c r="X352" s="69"/>
      <c r="Y352" s="69"/>
      <c r="Z352" s="69"/>
      <c r="AA352" s="69"/>
      <c r="AB352" s="69"/>
      <c r="AC352" s="72"/>
      <c r="AD352" s="72"/>
      <c r="AE352" s="72"/>
      <c r="AF352" s="72"/>
      <c r="AG352" s="72"/>
      <c r="AH352" s="72"/>
      <c r="AI352" s="72"/>
      <c r="AJ352" s="72"/>
      <c r="AK352" s="72"/>
    </row>
    <row r="353" spans="1:37" s="52" customFormat="1" ht="24.95" customHeight="1" x14ac:dyDescent="0.25">
      <c r="A353" s="81"/>
      <c r="B353" s="87"/>
      <c r="C353" s="116"/>
      <c r="D353" s="116"/>
      <c r="E353" s="116"/>
      <c r="F353" s="116"/>
      <c r="G353" s="116"/>
      <c r="H353" s="81"/>
      <c r="I353" s="116"/>
      <c r="J353" s="116"/>
      <c r="K353" s="116"/>
      <c r="L353" s="116"/>
      <c r="M353" s="119"/>
      <c r="N353" s="116"/>
      <c r="O353" s="122"/>
      <c r="P353" s="131"/>
      <c r="Q353" s="131"/>
      <c r="W353" s="69"/>
      <c r="X353" s="69"/>
      <c r="Y353" s="69"/>
      <c r="Z353" s="69"/>
      <c r="AA353" s="69"/>
      <c r="AB353" s="69"/>
      <c r="AC353" s="72"/>
      <c r="AD353" s="72"/>
      <c r="AE353" s="72"/>
      <c r="AF353" s="72"/>
      <c r="AG353" s="72"/>
      <c r="AH353" s="72"/>
      <c r="AI353" s="72"/>
      <c r="AJ353" s="72"/>
      <c r="AK353" s="72"/>
    </row>
    <row r="354" spans="1:37" s="52" customFormat="1" ht="24.95" customHeight="1" x14ac:dyDescent="0.25">
      <c r="A354" s="81"/>
      <c r="B354" s="88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19"/>
      <c r="N354" s="103"/>
      <c r="O354" s="122"/>
      <c r="P354" s="131"/>
      <c r="Q354" s="131"/>
      <c r="W354" s="69"/>
      <c r="X354" s="69"/>
      <c r="Y354" s="69"/>
      <c r="Z354" s="69"/>
      <c r="AA354" s="69"/>
      <c r="AB354" s="69"/>
      <c r="AC354" s="72"/>
      <c r="AD354" s="72"/>
      <c r="AE354" s="72"/>
      <c r="AF354" s="72"/>
      <c r="AG354" s="72"/>
      <c r="AH354" s="72"/>
      <c r="AI354" s="72"/>
      <c r="AJ354" s="72"/>
      <c r="AK354" s="72"/>
    </row>
    <row r="355" spans="1:37" s="52" customFormat="1" ht="24.95" customHeight="1" x14ac:dyDescent="0.25">
      <c r="A355" s="71"/>
      <c r="B355" s="90"/>
      <c r="C355" s="103"/>
      <c r="D355" s="103"/>
      <c r="E355" s="103"/>
      <c r="F355" s="103"/>
      <c r="G355" s="103"/>
      <c r="H355" s="71"/>
      <c r="I355" s="103"/>
      <c r="J355" s="103"/>
      <c r="K355" s="103"/>
      <c r="L355" s="103"/>
      <c r="M355" s="119"/>
      <c r="N355" s="103"/>
      <c r="O355" s="122"/>
      <c r="P355" s="131"/>
      <c r="Q355" s="131"/>
      <c r="W355" s="69"/>
      <c r="X355" s="69"/>
      <c r="Y355" s="69"/>
      <c r="Z355" s="69"/>
      <c r="AA355" s="69"/>
      <c r="AB355" s="69"/>
      <c r="AC355" s="72"/>
      <c r="AD355" s="72"/>
      <c r="AE355" s="72"/>
      <c r="AF355" s="72"/>
      <c r="AG355" s="72"/>
      <c r="AH355" s="72"/>
      <c r="AI355" s="72"/>
      <c r="AJ355" s="72"/>
      <c r="AK355" s="72"/>
    </row>
    <row r="356" spans="1:37" ht="24.95" customHeight="1" x14ac:dyDescent="0.25">
      <c r="A356" s="71"/>
      <c r="B356" s="89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19"/>
      <c r="N356" s="103"/>
      <c r="O356" s="123"/>
      <c r="P356" s="132"/>
      <c r="Q356" s="132"/>
      <c r="W356" s="70"/>
      <c r="X356" s="70"/>
      <c r="Y356" s="70"/>
      <c r="Z356" s="70"/>
      <c r="AA356" s="70"/>
      <c r="AB356" s="70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ht="24.95" customHeight="1" x14ac:dyDescent="0.25">
      <c r="A357" s="42"/>
      <c r="B357" s="42"/>
      <c r="C357" s="42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129"/>
      <c r="Q357" s="129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s="11" customFormat="1" ht="24.95" customHeight="1" x14ac:dyDescent="0.25">
      <c r="A358" s="43"/>
      <c r="B358" s="43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127"/>
      <c r="Q358" s="127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</row>
    <row r="359" spans="1:37" s="11" customFormat="1" ht="24.95" customHeight="1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65"/>
      <c r="O359" s="46"/>
      <c r="P359" s="126"/>
      <c r="Q359" s="126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75"/>
      <c r="AD359" s="75"/>
      <c r="AE359" s="75"/>
      <c r="AF359" s="75"/>
      <c r="AG359" s="75"/>
      <c r="AH359" s="75"/>
      <c r="AI359" s="75"/>
      <c r="AJ359" s="75"/>
      <c r="AK359" s="75"/>
    </row>
    <row r="360" spans="1:37" s="11" customFormat="1" ht="32.25" customHeight="1" x14ac:dyDescent="0.25">
      <c r="A360" s="81"/>
      <c r="B360" s="82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23"/>
      <c r="P360" s="132"/>
      <c r="Q360" s="132"/>
      <c r="W360" s="68"/>
      <c r="X360" s="68"/>
      <c r="Y360" s="68"/>
      <c r="Z360" s="68"/>
      <c r="AA360" s="68"/>
      <c r="AB360" s="68"/>
      <c r="AC360" s="75"/>
      <c r="AD360" s="75"/>
      <c r="AE360" s="75"/>
      <c r="AF360" s="75"/>
      <c r="AG360" s="75"/>
      <c r="AH360" s="75"/>
      <c r="AI360" s="75"/>
      <c r="AJ360" s="75"/>
      <c r="AK360" s="75"/>
    </row>
    <row r="361" spans="1:37" s="11" customFormat="1" ht="24.95" customHeight="1" x14ac:dyDescent="0.25">
      <c r="A361" s="56"/>
      <c r="B361" s="5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120"/>
      <c r="N361" s="98"/>
      <c r="O361" s="123"/>
      <c r="P361" s="132"/>
      <c r="Q361" s="132"/>
      <c r="W361" s="68"/>
      <c r="X361" s="68"/>
      <c r="Y361" s="68"/>
      <c r="Z361" s="68"/>
      <c r="AA361" s="68"/>
      <c r="AB361" s="68"/>
      <c r="AC361" s="75"/>
      <c r="AD361" s="75"/>
      <c r="AE361" s="75"/>
      <c r="AF361" s="75"/>
      <c r="AG361" s="75"/>
      <c r="AH361" s="75"/>
      <c r="AI361" s="75"/>
      <c r="AJ361" s="75"/>
      <c r="AK361" s="75"/>
    </row>
    <row r="362" spans="1:37" s="11" customFormat="1" ht="46.5" customHeight="1" x14ac:dyDescent="0.25">
      <c r="A362" s="56"/>
      <c r="B362" s="59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120"/>
      <c r="N362" s="98"/>
      <c r="O362" s="123"/>
      <c r="P362" s="132"/>
      <c r="Q362" s="132"/>
      <c r="W362" s="68"/>
      <c r="X362" s="68"/>
      <c r="Y362" s="68"/>
      <c r="Z362" s="68"/>
      <c r="AA362" s="68"/>
      <c r="AB362" s="68"/>
      <c r="AC362" s="75"/>
      <c r="AD362" s="75"/>
      <c r="AE362" s="75"/>
      <c r="AF362" s="75"/>
      <c r="AG362" s="75"/>
      <c r="AH362" s="75"/>
      <c r="AI362" s="75"/>
      <c r="AJ362" s="75"/>
      <c r="AK362" s="75"/>
    </row>
    <row r="363" spans="1:37" s="11" customFormat="1" ht="34.5" customHeight="1" x14ac:dyDescent="0.25">
      <c r="A363" s="56"/>
      <c r="B363" s="60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120"/>
      <c r="N363" s="98"/>
      <c r="O363" s="123"/>
      <c r="P363" s="132"/>
      <c r="Q363" s="132"/>
      <c r="W363" s="68"/>
      <c r="X363" s="68"/>
      <c r="Y363" s="68"/>
      <c r="Z363" s="68"/>
      <c r="AA363" s="68"/>
      <c r="AB363" s="68"/>
      <c r="AC363" s="75"/>
      <c r="AD363" s="75"/>
      <c r="AE363" s="75"/>
      <c r="AF363" s="75"/>
      <c r="AG363" s="75"/>
      <c r="AH363" s="75"/>
      <c r="AI363" s="75"/>
      <c r="AJ363" s="75"/>
      <c r="AK363" s="75"/>
    </row>
    <row r="364" spans="1:37" s="11" customFormat="1" ht="40.5" customHeight="1" x14ac:dyDescent="0.25">
      <c r="A364" s="56"/>
      <c r="B364" s="59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120"/>
      <c r="N364" s="98"/>
      <c r="O364" s="123"/>
      <c r="P364" s="132"/>
      <c r="Q364" s="132"/>
      <c r="W364" s="68"/>
      <c r="X364" s="68"/>
      <c r="Y364" s="68"/>
      <c r="Z364" s="68"/>
      <c r="AA364" s="68"/>
      <c r="AB364" s="68"/>
      <c r="AC364" s="75"/>
      <c r="AD364" s="75"/>
      <c r="AE364" s="75"/>
      <c r="AF364" s="75"/>
      <c r="AG364" s="75"/>
      <c r="AH364" s="75"/>
      <c r="AI364" s="75"/>
      <c r="AJ364" s="75"/>
      <c r="AK364" s="75"/>
    </row>
    <row r="365" spans="1:37" s="11" customFormat="1" ht="24.95" customHeight="1" x14ac:dyDescent="0.25">
      <c r="A365" s="56"/>
      <c r="B365" s="58"/>
      <c r="C365" s="98"/>
      <c r="D365" s="98"/>
      <c r="E365" s="98"/>
      <c r="F365" s="98"/>
      <c r="G365" s="98"/>
      <c r="H365" s="56"/>
      <c r="I365" s="98"/>
      <c r="J365" s="98"/>
      <c r="K365" s="98"/>
      <c r="L365" s="98"/>
      <c r="M365" s="120"/>
      <c r="N365" s="98"/>
      <c r="O365" s="123"/>
      <c r="P365" s="132"/>
      <c r="Q365" s="132"/>
      <c r="W365" s="68"/>
      <c r="X365" s="68"/>
      <c r="Y365" s="68"/>
      <c r="Z365" s="68"/>
      <c r="AA365" s="68"/>
      <c r="AB365" s="68"/>
      <c r="AC365" s="75"/>
      <c r="AD365" s="75"/>
      <c r="AE365" s="75"/>
      <c r="AF365" s="75"/>
      <c r="AG365" s="75"/>
      <c r="AH365" s="75"/>
      <c r="AI365" s="75"/>
      <c r="AJ365" s="75"/>
      <c r="AK365" s="75"/>
    </row>
    <row r="366" spans="1:37" s="11" customFormat="1" ht="24.95" customHeight="1" x14ac:dyDescent="0.25">
      <c r="A366" s="57"/>
      <c r="B366" s="101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20"/>
      <c r="N366" s="100"/>
      <c r="O366" s="123"/>
      <c r="P366" s="132"/>
      <c r="Q366" s="132"/>
      <c r="W366" s="68"/>
      <c r="X366" s="68"/>
      <c r="Y366" s="68"/>
      <c r="Z366" s="68"/>
      <c r="AA366" s="68"/>
      <c r="AB366" s="68"/>
      <c r="AC366" s="75"/>
      <c r="AD366" s="75"/>
      <c r="AE366" s="75"/>
      <c r="AF366" s="75"/>
      <c r="AG366" s="75"/>
      <c r="AH366" s="75"/>
      <c r="AI366" s="75"/>
      <c r="AJ366" s="75"/>
      <c r="AK366" s="75"/>
    </row>
    <row r="367" spans="1:37" s="11" customFormat="1" ht="24.95" customHeight="1" x14ac:dyDescent="0.25">
      <c r="A367" s="57"/>
      <c r="B367" s="101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20"/>
      <c r="N367" s="100"/>
      <c r="O367" s="123"/>
      <c r="P367" s="132"/>
      <c r="Q367" s="132"/>
      <c r="W367" s="68"/>
      <c r="X367" s="68"/>
      <c r="Y367" s="68"/>
      <c r="Z367" s="68"/>
      <c r="AA367" s="68"/>
      <c r="AB367" s="68"/>
      <c r="AC367" s="75"/>
      <c r="AD367" s="75"/>
      <c r="AE367" s="75"/>
      <c r="AF367" s="75"/>
      <c r="AG367" s="75"/>
      <c r="AH367" s="75"/>
      <c r="AI367" s="75"/>
      <c r="AJ367" s="75"/>
      <c r="AK367" s="75"/>
    </row>
    <row r="368" spans="1:37" s="11" customFormat="1" ht="24.95" customHeight="1" x14ac:dyDescent="0.2">
      <c r="A368" s="56"/>
      <c r="B368" s="58"/>
      <c r="C368" s="98"/>
      <c r="D368" s="98"/>
      <c r="E368" s="98"/>
      <c r="F368" s="98"/>
      <c r="G368" s="98"/>
      <c r="H368" s="98"/>
      <c r="I368" s="56"/>
      <c r="J368" s="98"/>
      <c r="K368" s="98"/>
      <c r="L368" s="98"/>
      <c r="M368" s="98"/>
      <c r="N368" s="120"/>
      <c r="O368" s="98"/>
      <c r="P368" s="121"/>
      <c r="Q368" s="121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75"/>
      <c r="AD368" s="75"/>
      <c r="AE368" s="75"/>
      <c r="AF368" s="75"/>
      <c r="AG368" s="75"/>
      <c r="AH368" s="75"/>
      <c r="AI368" s="75"/>
      <c r="AJ368" s="75"/>
      <c r="AK368" s="75"/>
    </row>
    <row r="369" spans="1:37" s="11" customFormat="1" ht="24.95" customHeight="1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64"/>
      <c r="O369" s="42"/>
      <c r="P369" s="126"/>
      <c r="Q369" s="126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75"/>
      <c r="AD369" s="75"/>
      <c r="AE369" s="75"/>
      <c r="AF369" s="75"/>
      <c r="AG369" s="75"/>
      <c r="AH369" s="75"/>
      <c r="AI369" s="75"/>
      <c r="AJ369" s="75"/>
      <c r="AK369" s="75"/>
    </row>
    <row r="370" spans="1:37" s="11" customFormat="1" ht="24.95" customHeight="1" x14ac:dyDescent="0.25">
      <c r="A370" s="44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127"/>
      <c r="Q370" s="127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</row>
    <row r="371" spans="1:37" s="11" customFormat="1" ht="24.95" customHeight="1" x14ac:dyDescent="0.25">
      <c r="A371" s="42"/>
      <c r="B371" s="42"/>
      <c r="C371" s="47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64"/>
      <c r="O371" s="42"/>
      <c r="P371" s="126"/>
      <c r="Q371" s="126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75"/>
      <c r="AD371" s="75"/>
      <c r="AE371" s="75"/>
      <c r="AF371" s="75"/>
      <c r="AG371" s="75"/>
      <c r="AH371" s="75"/>
      <c r="AI371" s="75"/>
      <c r="AJ371" s="75"/>
      <c r="AK371" s="75"/>
    </row>
    <row r="372" spans="1:37" ht="24.95" customHeight="1" x14ac:dyDescent="0.25">
      <c r="A372" s="44"/>
      <c r="B372" s="51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63"/>
      <c r="O372" s="44"/>
      <c r="P372" s="126"/>
      <c r="Q372" s="126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ht="24.95" customHeight="1" x14ac:dyDescent="0.25">
      <c r="A373" s="50"/>
      <c r="B373" s="45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62"/>
      <c r="O373" s="50"/>
      <c r="P373" s="126"/>
      <c r="Q373" s="126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s="52" customFormat="1" ht="30" customHeight="1" x14ac:dyDescent="0.2">
      <c r="A374" s="81"/>
      <c r="B374" s="8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9"/>
      <c r="N374" s="116"/>
      <c r="O374" s="121"/>
      <c r="P374" s="121"/>
      <c r="Q374" s="121"/>
      <c r="W374" s="69"/>
      <c r="X374" s="69"/>
      <c r="Y374" s="69"/>
      <c r="Z374" s="69"/>
      <c r="AA374" s="69"/>
      <c r="AB374" s="69"/>
      <c r="AC374" s="72"/>
      <c r="AD374" s="72"/>
      <c r="AE374" s="72"/>
      <c r="AF374" s="72"/>
      <c r="AG374" s="72"/>
      <c r="AH374" s="72"/>
      <c r="AI374" s="72"/>
      <c r="AJ374" s="72"/>
      <c r="AK374" s="72"/>
    </row>
    <row r="375" spans="1:37" s="52" customFormat="1" ht="30" customHeight="1" x14ac:dyDescent="0.25">
      <c r="A375" s="81"/>
      <c r="B375" s="8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9"/>
      <c r="N375" s="116"/>
      <c r="O375" s="121"/>
      <c r="P375" s="121"/>
      <c r="Q375" s="121"/>
      <c r="W375" s="69"/>
      <c r="X375" s="69"/>
      <c r="Y375" s="69"/>
      <c r="Z375" s="69"/>
      <c r="AA375" s="69"/>
      <c r="AB375" s="69"/>
      <c r="AC375" s="72"/>
      <c r="AD375" s="72"/>
      <c r="AE375" s="72"/>
      <c r="AF375" s="72"/>
      <c r="AG375" s="72"/>
      <c r="AH375" s="72"/>
      <c r="AI375" s="72"/>
      <c r="AJ375" s="72"/>
      <c r="AK375" s="72"/>
    </row>
    <row r="376" spans="1:37" s="52" customFormat="1" ht="24.95" customHeight="1" x14ac:dyDescent="0.2">
      <c r="A376" s="81"/>
      <c r="B376" s="87"/>
      <c r="C376" s="116"/>
      <c r="D376" s="116"/>
      <c r="E376" s="116"/>
      <c r="F376" s="116"/>
      <c r="G376" s="116"/>
      <c r="H376" s="81"/>
      <c r="I376" s="81"/>
      <c r="J376" s="116"/>
      <c r="K376" s="116"/>
      <c r="L376" s="116"/>
      <c r="M376" s="119"/>
      <c r="N376" s="116"/>
      <c r="O376" s="121"/>
      <c r="P376" s="121"/>
      <c r="Q376" s="121"/>
      <c r="W376" s="69"/>
      <c r="X376" s="69"/>
      <c r="Y376" s="69"/>
      <c r="Z376" s="69"/>
      <c r="AA376" s="69"/>
      <c r="AB376" s="69"/>
      <c r="AC376" s="72"/>
      <c r="AD376" s="72"/>
      <c r="AE376" s="72"/>
      <c r="AF376" s="72"/>
      <c r="AG376" s="72"/>
      <c r="AH376" s="72"/>
      <c r="AI376" s="72"/>
      <c r="AJ376" s="72"/>
      <c r="AK376" s="72"/>
    </row>
    <row r="377" spans="1:37" s="52" customFormat="1" ht="24.95" customHeight="1" x14ac:dyDescent="0.2">
      <c r="A377" s="81"/>
      <c r="B377" s="88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19"/>
      <c r="N377" s="103"/>
      <c r="O377" s="121"/>
      <c r="P377" s="121"/>
      <c r="Q377" s="121"/>
      <c r="W377" s="69"/>
      <c r="X377" s="69"/>
      <c r="Y377" s="69"/>
      <c r="Z377" s="69"/>
      <c r="AA377" s="69"/>
      <c r="AB377" s="69"/>
      <c r="AC377" s="72"/>
      <c r="AD377" s="72"/>
      <c r="AE377" s="72"/>
      <c r="AF377" s="72"/>
      <c r="AG377" s="72"/>
      <c r="AH377" s="72"/>
      <c r="AI377" s="72"/>
      <c r="AJ377" s="72"/>
      <c r="AK377" s="72"/>
    </row>
    <row r="378" spans="1:37" ht="24.95" customHeight="1" x14ac:dyDescent="0.25">
      <c r="A378" s="71"/>
      <c r="B378" s="89"/>
      <c r="C378" s="103"/>
      <c r="D378" s="103"/>
      <c r="E378" s="103"/>
      <c r="F378" s="103"/>
      <c r="G378" s="103"/>
      <c r="H378" s="103"/>
      <c r="I378" s="71"/>
      <c r="J378" s="103"/>
      <c r="K378" s="103"/>
      <c r="L378" s="103"/>
      <c r="M378" s="103"/>
      <c r="N378" s="119"/>
      <c r="O378" s="103"/>
      <c r="P378" s="121"/>
      <c r="Q378" s="121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4"/>
      <c r="AD378" s="74"/>
      <c r="AE378" s="74"/>
      <c r="AF378" s="74"/>
      <c r="AG378" s="74"/>
      <c r="AH378" s="74"/>
      <c r="AI378" s="74"/>
      <c r="AJ378" s="74"/>
      <c r="AK378" s="74"/>
    </row>
    <row r="379" spans="1:37" ht="24.95" customHeight="1" x14ac:dyDescent="0.25">
      <c r="A379" s="42"/>
      <c r="B379" s="42"/>
      <c r="C379" s="42"/>
      <c r="D379" s="47"/>
      <c r="E379" s="47"/>
      <c r="F379" s="42"/>
      <c r="G379" s="42"/>
      <c r="H379" s="42"/>
      <c r="I379" s="42"/>
      <c r="J379" s="42"/>
      <c r="K379" s="42"/>
      <c r="L379" s="42"/>
      <c r="M379" s="42"/>
      <c r="N379" s="64"/>
      <c r="O379" s="42"/>
      <c r="P379" s="126"/>
      <c r="Q379" s="126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4"/>
      <c r="AD379" s="74"/>
      <c r="AE379" s="74"/>
      <c r="AF379" s="74"/>
      <c r="AG379" s="74"/>
      <c r="AH379" s="74"/>
      <c r="AI379" s="74"/>
      <c r="AJ379" s="74"/>
      <c r="AK379" s="74"/>
    </row>
    <row r="380" spans="1:37" s="11" customFormat="1" ht="24.95" customHeight="1" x14ac:dyDescent="0.25">
      <c r="A380" s="43"/>
      <c r="B380" s="43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127"/>
      <c r="Q380" s="127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</row>
    <row r="381" spans="1:37" s="11" customFormat="1" ht="24.95" customHeight="1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65"/>
      <c r="O381" s="46"/>
      <c r="P381" s="126"/>
      <c r="Q381" s="126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75"/>
      <c r="AD381" s="75"/>
      <c r="AE381" s="75"/>
      <c r="AF381" s="75"/>
      <c r="AG381" s="75"/>
      <c r="AH381" s="75"/>
      <c r="AI381" s="75"/>
      <c r="AJ381" s="75"/>
      <c r="AK381" s="75"/>
    </row>
    <row r="382" spans="1:37" s="11" customFormat="1" ht="32.25" customHeight="1" x14ac:dyDescent="0.2">
      <c r="A382" s="81"/>
      <c r="B382" s="82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21"/>
      <c r="Q382" s="121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75"/>
      <c r="AD382" s="75"/>
      <c r="AE382" s="75"/>
      <c r="AF382" s="75"/>
      <c r="AG382" s="75"/>
      <c r="AH382" s="75"/>
      <c r="AI382" s="75"/>
      <c r="AJ382" s="75"/>
      <c r="AK382" s="75"/>
    </row>
    <row r="383" spans="1:37" s="11" customFormat="1" ht="24.95" customHeight="1" x14ac:dyDescent="0.2">
      <c r="A383" s="56"/>
      <c r="B383" s="5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120"/>
      <c r="O383" s="98"/>
      <c r="P383" s="121"/>
      <c r="Q383" s="121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75"/>
      <c r="AD383" s="75"/>
      <c r="AE383" s="75"/>
      <c r="AF383" s="75"/>
      <c r="AG383" s="75"/>
      <c r="AH383" s="75"/>
      <c r="AI383" s="75"/>
      <c r="AJ383" s="75"/>
      <c r="AK383" s="75"/>
    </row>
    <row r="384" spans="1:37" s="11" customFormat="1" ht="46.5" customHeight="1" x14ac:dyDescent="0.2">
      <c r="A384" s="56"/>
      <c r="B384" s="59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120"/>
      <c r="O384" s="98"/>
      <c r="P384" s="121"/>
      <c r="Q384" s="121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75"/>
      <c r="AD384" s="75"/>
      <c r="AE384" s="75"/>
      <c r="AF384" s="75"/>
      <c r="AG384" s="75"/>
      <c r="AH384" s="75"/>
      <c r="AI384" s="75"/>
      <c r="AJ384" s="75"/>
      <c r="AK384" s="75"/>
    </row>
    <row r="385" spans="1:37" s="11" customFormat="1" ht="34.5" customHeight="1" x14ac:dyDescent="0.2">
      <c r="A385" s="56"/>
      <c r="B385" s="60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120"/>
      <c r="O385" s="98"/>
      <c r="P385" s="121"/>
      <c r="Q385" s="121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75"/>
      <c r="AD385" s="75"/>
      <c r="AE385" s="75"/>
      <c r="AF385" s="75"/>
      <c r="AG385" s="75"/>
      <c r="AH385" s="75"/>
      <c r="AI385" s="75"/>
      <c r="AJ385" s="75"/>
      <c r="AK385" s="75"/>
    </row>
    <row r="386" spans="1:37" s="11" customFormat="1" ht="24.95" customHeight="1" x14ac:dyDescent="0.2">
      <c r="A386" s="56"/>
      <c r="B386" s="58"/>
      <c r="C386" s="98"/>
      <c r="D386" s="98"/>
      <c r="E386" s="98"/>
      <c r="F386" s="98"/>
      <c r="G386" s="98"/>
      <c r="H386" s="98"/>
      <c r="I386" s="56"/>
      <c r="J386" s="98"/>
      <c r="K386" s="98"/>
      <c r="L386" s="98"/>
      <c r="M386" s="98"/>
      <c r="N386" s="120"/>
      <c r="O386" s="98"/>
      <c r="P386" s="121"/>
      <c r="Q386" s="121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75"/>
      <c r="AD386" s="75"/>
      <c r="AE386" s="75"/>
      <c r="AF386" s="75"/>
      <c r="AG386" s="75"/>
      <c r="AH386" s="75"/>
      <c r="AI386" s="75"/>
      <c r="AJ386" s="75"/>
      <c r="AK386" s="75"/>
    </row>
    <row r="387" spans="1:37" s="11" customFormat="1" ht="24.95" customHeight="1" x14ac:dyDescent="0.2">
      <c r="A387" s="56"/>
      <c r="B387" s="58"/>
      <c r="C387" s="98"/>
      <c r="D387" s="98"/>
      <c r="E387" s="98"/>
      <c r="F387" s="98"/>
      <c r="G387" s="98"/>
      <c r="H387" s="98"/>
      <c r="I387" s="56"/>
      <c r="J387" s="98"/>
      <c r="K387" s="98"/>
      <c r="L387" s="98"/>
      <c r="M387" s="98"/>
      <c r="N387" s="120"/>
      <c r="O387" s="98"/>
      <c r="P387" s="121"/>
      <c r="Q387" s="121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75"/>
      <c r="AD387" s="75"/>
      <c r="AE387" s="75"/>
      <c r="AF387" s="75"/>
      <c r="AG387" s="75"/>
      <c r="AH387" s="75"/>
      <c r="AI387" s="75"/>
      <c r="AJ387" s="75"/>
      <c r="AK387" s="75"/>
    </row>
    <row r="388" spans="1:37" s="11" customFormat="1" ht="24.95" customHeight="1" x14ac:dyDescent="0.2">
      <c r="A388" s="57"/>
      <c r="B388" s="101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20"/>
      <c r="O388" s="100"/>
      <c r="P388" s="121"/>
      <c r="Q388" s="121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75"/>
      <c r="AD388" s="75"/>
      <c r="AE388" s="75"/>
      <c r="AF388" s="75"/>
      <c r="AG388" s="75"/>
      <c r="AH388" s="75"/>
      <c r="AI388" s="75"/>
      <c r="AJ388" s="75"/>
      <c r="AK388" s="75"/>
    </row>
    <row r="389" spans="1:37" s="11" customFormat="1" ht="24.95" customHeight="1" x14ac:dyDescent="0.2">
      <c r="A389" s="57"/>
      <c r="B389" s="101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20"/>
      <c r="O389" s="100"/>
      <c r="P389" s="121"/>
      <c r="Q389" s="121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75"/>
      <c r="AD389" s="75"/>
      <c r="AE389" s="75"/>
      <c r="AF389" s="75"/>
      <c r="AG389" s="75"/>
      <c r="AH389" s="75"/>
      <c r="AI389" s="75"/>
      <c r="AJ389" s="75"/>
      <c r="AK389" s="75"/>
    </row>
    <row r="390" spans="1:37" s="11" customFormat="1" ht="24.95" customHeight="1" x14ac:dyDescent="0.2">
      <c r="A390" s="56"/>
      <c r="B390" s="58"/>
      <c r="C390" s="98"/>
      <c r="D390" s="98"/>
      <c r="E390" s="98"/>
      <c r="F390" s="98"/>
      <c r="G390" s="98"/>
      <c r="H390" s="98"/>
      <c r="I390" s="56"/>
      <c r="J390" s="98"/>
      <c r="K390" s="98"/>
      <c r="L390" s="98"/>
      <c r="M390" s="98"/>
      <c r="N390" s="120"/>
      <c r="O390" s="98"/>
      <c r="P390" s="121"/>
      <c r="Q390" s="121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75"/>
      <c r="AD390" s="75"/>
      <c r="AE390" s="75"/>
      <c r="AF390" s="75"/>
      <c r="AG390" s="75"/>
      <c r="AH390" s="75"/>
      <c r="AI390" s="75"/>
      <c r="AJ390" s="75"/>
      <c r="AK390" s="75"/>
    </row>
    <row r="391" spans="1:37" s="11" customFormat="1" ht="24.95" customHeight="1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64"/>
      <c r="O391" s="42"/>
      <c r="P391" s="126"/>
      <c r="Q391" s="126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75"/>
      <c r="AD391" s="75"/>
      <c r="AE391" s="75"/>
      <c r="AF391" s="75"/>
      <c r="AG391" s="75"/>
      <c r="AH391" s="75"/>
      <c r="AI391" s="75"/>
      <c r="AJ391" s="75"/>
      <c r="AK391" s="75"/>
    </row>
    <row r="392" spans="1:37" s="11" customFormat="1" ht="24.95" customHeight="1" x14ac:dyDescent="0.25">
      <c r="A392" s="44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127"/>
      <c r="Q392" s="127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</row>
    <row r="393" spans="1:37" s="11" customFormat="1" ht="24.95" customHeight="1" x14ac:dyDescent="0.25">
      <c r="A393" s="42"/>
      <c r="B393" s="42"/>
      <c r="C393" s="47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64"/>
      <c r="O393" s="42"/>
      <c r="P393" s="126"/>
      <c r="Q393" s="126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75"/>
      <c r="AD393" s="75"/>
      <c r="AE393" s="75"/>
      <c r="AF393" s="75"/>
      <c r="AG393" s="75"/>
      <c r="AH393" s="75"/>
      <c r="AI393" s="75"/>
      <c r="AJ393" s="75"/>
      <c r="AK393" s="75"/>
    </row>
    <row r="394" spans="1:37" ht="24.95" customHeight="1" x14ac:dyDescent="0.25">
      <c r="A394" s="44"/>
      <c r="B394" s="51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63"/>
      <c r="O394" s="44"/>
      <c r="P394" s="126"/>
      <c r="Q394" s="126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4"/>
      <c r="AD394" s="74"/>
      <c r="AE394" s="74"/>
      <c r="AF394" s="74"/>
      <c r="AG394" s="74"/>
      <c r="AH394" s="74"/>
      <c r="AI394" s="74"/>
      <c r="AJ394" s="74"/>
      <c r="AK394" s="74"/>
    </row>
    <row r="395" spans="1:37" ht="24.95" customHeight="1" x14ac:dyDescent="0.25">
      <c r="A395" s="50"/>
      <c r="B395" s="45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62"/>
      <c r="O395" s="50"/>
      <c r="P395" s="126"/>
      <c r="Q395" s="126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4"/>
      <c r="AD395" s="74"/>
      <c r="AE395" s="74"/>
      <c r="AF395" s="74"/>
      <c r="AG395" s="74"/>
      <c r="AH395" s="74"/>
      <c r="AI395" s="74"/>
      <c r="AJ395" s="74"/>
      <c r="AK395" s="74"/>
    </row>
    <row r="396" spans="1:37" s="52" customFormat="1" ht="30" customHeight="1" x14ac:dyDescent="0.2">
      <c r="A396" s="81"/>
      <c r="B396" s="8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9"/>
      <c r="O396" s="116"/>
      <c r="P396" s="121"/>
      <c r="Q396" s="121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72"/>
      <c r="AD396" s="72"/>
      <c r="AE396" s="72"/>
      <c r="AF396" s="72"/>
      <c r="AG396" s="72"/>
      <c r="AH396" s="72"/>
      <c r="AI396" s="72"/>
      <c r="AJ396" s="72"/>
      <c r="AK396" s="72"/>
    </row>
    <row r="397" spans="1:37" s="52" customFormat="1" ht="30" customHeight="1" x14ac:dyDescent="0.25">
      <c r="A397" s="81"/>
      <c r="B397" s="8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9"/>
      <c r="O397" s="116"/>
      <c r="P397" s="121"/>
      <c r="Q397" s="121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72"/>
      <c r="AD397" s="72"/>
      <c r="AE397" s="72"/>
      <c r="AF397" s="72"/>
      <c r="AG397" s="72"/>
      <c r="AH397" s="72"/>
      <c r="AI397" s="72"/>
      <c r="AJ397" s="72"/>
      <c r="AK397" s="72"/>
    </row>
    <row r="398" spans="1:37" s="52" customFormat="1" ht="24.95" customHeight="1" x14ac:dyDescent="0.2">
      <c r="A398" s="81"/>
      <c r="B398" s="87"/>
      <c r="C398" s="116"/>
      <c r="D398" s="116"/>
      <c r="E398" s="116"/>
      <c r="F398" s="116"/>
      <c r="G398" s="116"/>
      <c r="H398" s="116"/>
      <c r="I398" s="81"/>
      <c r="J398" s="81"/>
      <c r="K398" s="116"/>
      <c r="L398" s="116"/>
      <c r="M398" s="116"/>
      <c r="N398" s="119"/>
      <c r="O398" s="116"/>
      <c r="P398" s="121"/>
      <c r="Q398" s="121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72"/>
      <c r="AD398" s="72"/>
      <c r="AE398" s="72"/>
      <c r="AF398" s="72"/>
      <c r="AG398" s="72"/>
      <c r="AH398" s="72"/>
      <c r="AI398" s="72"/>
      <c r="AJ398" s="72"/>
      <c r="AK398" s="72"/>
    </row>
    <row r="399" spans="1:37" s="52" customFormat="1" ht="24.95" customHeight="1" x14ac:dyDescent="0.2">
      <c r="A399" s="81"/>
      <c r="B399" s="88"/>
      <c r="C399" s="103"/>
      <c r="D399" s="103"/>
      <c r="E399" s="103"/>
      <c r="F399" s="103"/>
      <c r="G399" s="103"/>
      <c r="H399" s="71"/>
      <c r="I399" s="71"/>
      <c r="J399" s="103"/>
      <c r="K399" s="103"/>
      <c r="L399" s="103"/>
      <c r="M399" s="103"/>
      <c r="N399" s="119"/>
      <c r="O399" s="103"/>
      <c r="P399" s="121"/>
      <c r="Q399" s="121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72"/>
      <c r="AD399" s="72"/>
      <c r="AE399" s="72"/>
      <c r="AF399" s="72"/>
      <c r="AG399" s="72"/>
      <c r="AH399" s="72"/>
      <c r="AI399" s="72"/>
      <c r="AJ399" s="72"/>
      <c r="AK399" s="72"/>
    </row>
    <row r="400" spans="1:37" ht="24.95" customHeight="1" x14ac:dyDescent="0.25">
      <c r="A400" s="71"/>
      <c r="B400" s="89"/>
      <c r="C400" s="103"/>
      <c r="D400" s="103"/>
      <c r="E400" s="103"/>
      <c r="F400" s="103"/>
      <c r="G400" s="103"/>
      <c r="H400" s="103"/>
      <c r="I400" s="71"/>
      <c r="J400" s="103"/>
      <c r="K400" s="103"/>
      <c r="L400" s="103"/>
      <c r="M400" s="103"/>
      <c r="N400" s="119"/>
      <c r="O400" s="103"/>
      <c r="P400" s="121"/>
      <c r="Q400" s="121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4"/>
      <c r="AD400" s="74"/>
      <c r="AE400" s="74"/>
      <c r="AF400" s="74"/>
      <c r="AG400" s="74"/>
      <c r="AH400" s="74"/>
      <c r="AI400" s="74"/>
      <c r="AJ400" s="74"/>
      <c r="AK400" s="74"/>
    </row>
    <row r="401" spans="1:37" ht="24.95" customHeight="1" x14ac:dyDescent="0.25">
      <c r="A401" s="42"/>
      <c r="B401" s="42"/>
      <c r="C401" s="42"/>
      <c r="D401" s="47"/>
      <c r="E401" s="47"/>
      <c r="F401" s="42"/>
      <c r="G401" s="42"/>
      <c r="H401" s="42"/>
      <c r="I401" s="42"/>
      <c r="J401" s="42"/>
      <c r="K401" s="42"/>
      <c r="L401" s="42"/>
      <c r="M401" s="42"/>
      <c r="N401" s="64"/>
      <c r="O401" s="42"/>
      <c r="P401" s="126"/>
      <c r="Q401" s="126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4"/>
      <c r="AD401" s="74"/>
      <c r="AE401" s="74"/>
      <c r="AF401" s="74"/>
      <c r="AG401" s="74"/>
      <c r="AH401" s="74"/>
      <c r="AI401" s="74"/>
      <c r="AJ401" s="74"/>
      <c r="AK401" s="74"/>
    </row>
    <row r="402" spans="1:37" s="11" customFormat="1" ht="24.95" customHeight="1" x14ac:dyDescent="0.25">
      <c r="A402" s="43"/>
      <c r="B402" s="43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127"/>
      <c r="Q402" s="127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</row>
    <row r="403" spans="1:37" s="11" customFormat="1" ht="24.95" customHeight="1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65"/>
      <c r="O403" s="46"/>
      <c r="P403" s="126"/>
      <c r="Q403" s="126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75"/>
      <c r="AD403" s="75"/>
      <c r="AE403" s="75"/>
      <c r="AF403" s="75"/>
      <c r="AG403" s="75"/>
      <c r="AH403" s="75"/>
      <c r="AI403" s="75"/>
      <c r="AJ403" s="75"/>
      <c r="AK403" s="75"/>
    </row>
    <row r="404" spans="1:37" s="11" customFormat="1" ht="32.25" customHeight="1" x14ac:dyDescent="0.2">
      <c r="A404" s="81"/>
      <c r="B404" s="82"/>
      <c r="C404" s="116"/>
      <c r="D404" s="116"/>
      <c r="E404" s="116"/>
      <c r="F404" s="116"/>
      <c r="G404" s="116"/>
      <c r="H404" s="116"/>
      <c r="I404" s="81"/>
      <c r="J404" s="116"/>
      <c r="K404" s="116"/>
      <c r="L404" s="116"/>
      <c r="M404" s="116"/>
      <c r="N404" s="116"/>
      <c r="O404" s="116"/>
      <c r="P404" s="121"/>
      <c r="Q404" s="121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75"/>
      <c r="AD404" s="75"/>
      <c r="AE404" s="75"/>
      <c r="AF404" s="75"/>
      <c r="AG404" s="75"/>
      <c r="AH404" s="75"/>
      <c r="AI404" s="75"/>
      <c r="AJ404" s="75"/>
      <c r="AK404" s="75"/>
    </row>
    <row r="405" spans="1:37" s="11" customFormat="1" ht="24.95" customHeight="1" x14ac:dyDescent="0.2">
      <c r="A405" s="56"/>
      <c r="B405" s="5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120"/>
      <c r="O405" s="98"/>
      <c r="P405" s="121"/>
      <c r="Q405" s="121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75"/>
      <c r="AD405" s="75"/>
      <c r="AE405" s="75"/>
      <c r="AF405" s="75"/>
      <c r="AG405" s="75"/>
      <c r="AH405" s="75"/>
      <c r="AI405" s="75"/>
      <c r="AJ405" s="75"/>
      <c r="AK405" s="75"/>
    </row>
    <row r="406" spans="1:37" s="11" customFormat="1" ht="33.75" customHeight="1" x14ac:dyDescent="0.2">
      <c r="A406" s="56"/>
      <c r="B406" s="59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120"/>
      <c r="O406" s="98"/>
      <c r="P406" s="121"/>
      <c r="Q406" s="121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75"/>
      <c r="AD406" s="75"/>
      <c r="AE406" s="75"/>
      <c r="AF406" s="75"/>
      <c r="AG406" s="75"/>
      <c r="AH406" s="75"/>
      <c r="AI406" s="75"/>
      <c r="AJ406" s="75"/>
      <c r="AK406" s="75"/>
    </row>
    <row r="407" spans="1:37" s="11" customFormat="1" ht="24.95" customHeight="1" x14ac:dyDescent="0.2">
      <c r="A407" s="56"/>
      <c r="B407" s="60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120"/>
      <c r="O407" s="98"/>
      <c r="P407" s="121"/>
      <c r="Q407" s="121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75"/>
      <c r="AD407" s="75"/>
      <c r="AE407" s="75"/>
      <c r="AF407" s="75"/>
      <c r="AG407" s="75"/>
      <c r="AH407" s="75"/>
      <c r="AI407" s="75"/>
      <c r="AJ407" s="75"/>
      <c r="AK407" s="75"/>
    </row>
    <row r="408" spans="1:37" s="11" customFormat="1" ht="24.95" customHeight="1" x14ac:dyDescent="0.2">
      <c r="A408" s="56"/>
      <c r="B408" s="58"/>
      <c r="C408" s="98"/>
      <c r="D408" s="98"/>
      <c r="E408" s="98"/>
      <c r="F408" s="98"/>
      <c r="G408" s="98"/>
      <c r="H408" s="98"/>
      <c r="I408" s="56"/>
      <c r="J408" s="98"/>
      <c r="K408" s="98"/>
      <c r="L408" s="98"/>
      <c r="M408" s="98"/>
      <c r="N408" s="120"/>
      <c r="O408" s="98"/>
      <c r="P408" s="121"/>
      <c r="Q408" s="121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75"/>
      <c r="AD408" s="75"/>
      <c r="AE408" s="75"/>
      <c r="AF408" s="75"/>
      <c r="AG408" s="75"/>
      <c r="AH408" s="75"/>
      <c r="AI408" s="75"/>
      <c r="AJ408" s="75"/>
      <c r="AK408" s="75"/>
    </row>
    <row r="409" spans="1:37" s="11" customFormat="1" ht="24.95" customHeight="1" x14ac:dyDescent="0.2">
      <c r="A409" s="56"/>
      <c r="B409" s="58"/>
      <c r="C409" s="98"/>
      <c r="D409" s="98"/>
      <c r="E409" s="98"/>
      <c r="F409" s="98"/>
      <c r="G409" s="98"/>
      <c r="H409" s="56"/>
      <c r="I409" s="56"/>
      <c r="J409" s="98"/>
      <c r="K409" s="98"/>
      <c r="L409" s="98"/>
      <c r="M409" s="98"/>
      <c r="N409" s="120"/>
      <c r="O409" s="98"/>
      <c r="P409" s="121"/>
      <c r="Q409" s="121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75"/>
      <c r="AD409" s="75"/>
      <c r="AE409" s="75"/>
      <c r="AF409" s="75"/>
      <c r="AG409" s="75"/>
      <c r="AH409" s="75"/>
      <c r="AI409" s="75"/>
      <c r="AJ409" s="75"/>
      <c r="AK409" s="75"/>
    </row>
    <row r="410" spans="1:37" s="11" customFormat="1" ht="24.95" customHeight="1" x14ac:dyDescent="0.2">
      <c r="A410" s="57"/>
      <c r="B410" s="101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20"/>
      <c r="O410" s="100"/>
      <c r="P410" s="121"/>
      <c r="Q410" s="121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75"/>
      <c r="AD410" s="75"/>
      <c r="AE410" s="75"/>
      <c r="AF410" s="75"/>
      <c r="AG410" s="75"/>
      <c r="AH410" s="75"/>
      <c r="AI410" s="75"/>
      <c r="AJ410" s="75"/>
      <c r="AK410" s="75"/>
    </row>
    <row r="411" spans="1:37" s="11" customFormat="1" ht="24.95" customHeight="1" x14ac:dyDescent="0.2">
      <c r="A411" s="56"/>
      <c r="B411" s="58"/>
      <c r="C411" s="98"/>
      <c r="D411" s="98"/>
      <c r="E411" s="98"/>
      <c r="F411" s="98"/>
      <c r="G411" s="98"/>
      <c r="H411" s="98"/>
      <c r="I411" s="56"/>
      <c r="J411" s="98"/>
      <c r="K411" s="98"/>
      <c r="L411" s="98"/>
      <c r="M411" s="98"/>
      <c r="N411" s="120"/>
      <c r="O411" s="98"/>
      <c r="P411" s="121"/>
      <c r="Q411" s="121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75"/>
      <c r="AD411" s="75"/>
      <c r="AE411" s="75"/>
      <c r="AF411" s="75"/>
      <c r="AG411" s="75"/>
      <c r="AH411" s="75"/>
      <c r="AI411" s="75"/>
      <c r="AJ411" s="75"/>
      <c r="AK411" s="75"/>
    </row>
    <row r="412" spans="1:37" s="11" customFormat="1" ht="24.95" customHeight="1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64"/>
      <c r="O412" s="42"/>
      <c r="P412" s="126"/>
      <c r="Q412" s="126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75"/>
      <c r="AD412" s="75"/>
      <c r="AE412" s="75"/>
      <c r="AF412" s="75"/>
      <c r="AG412" s="75"/>
      <c r="AH412" s="75"/>
      <c r="AI412" s="75"/>
      <c r="AJ412" s="75"/>
      <c r="AK412" s="75"/>
    </row>
    <row r="413" spans="1:37" s="11" customFormat="1" ht="24.95" customHeight="1" x14ac:dyDescent="0.25">
      <c r="A413" s="44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127"/>
      <c r="Q413" s="127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</row>
    <row r="414" spans="1:37" s="11" customFormat="1" ht="24.95" customHeight="1" x14ac:dyDescent="0.25">
      <c r="A414" s="42"/>
      <c r="B414" s="42"/>
      <c r="C414" s="47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64"/>
      <c r="O414" s="42"/>
      <c r="P414" s="126"/>
      <c r="Q414" s="126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75"/>
      <c r="AD414" s="75"/>
      <c r="AE414" s="75"/>
      <c r="AF414" s="75"/>
      <c r="AG414" s="75"/>
      <c r="AH414" s="75"/>
      <c r="AI414" s="75"/>
      <c r="AJ414" s="75"/>
      <c r="AK414" s="75"/>
    </row>
    <row r="415" spans="1:37" ht="24.95" customHeight="1" x14ac:dyDescent="0.25">
      <c r="A415" s="44"/>
      <c r="B415" s="51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63"/>
      <c r="O415" s="44"/>
      <c r="P415" s="126"/>
      <c r="Q415" s="126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4"/>
      <c r="AD415" s="74"/>
      <c r="AE415" s="74"/>
      <c r="AF415" s="74"/>
      <c r="AG415" s="74"/>
      <c r="AH415" s="74"/>
      <c r="AI415" s="74"/>
      <c r="AJ415" s="74"/>
      <c r="AK415" s="74"/>
    </row>
    <row r="416" spans="1:37" ht="24.95" customHeight="1" x14ac:dyDescent="0.25">
      <c r="A416" s="50"/>
      <c r="B416" s="45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62"/>
      <c r="O416" s="50"/>
      <c r="P416" s="126"/>
      <c r="Q416" s="126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4"/>
      <c r="AD416" s="74"/>
      <c r="AE416" s="74"/>
      <c r="AF416" s="74"/>
      <c r="AG416" s="74"/>
      <c r="AH416" s="74"/>
      <c r="AI416" s="74"/>
      <c r="AJ416" s="74"/>
      <c r="AK416" s="74"/>
    </row>
    <row r="417" spans="1:37" s="52" customFormat="1" ht="30" customHeight="1" x14ac:dyDescent="0.2">
      <c r="A417" s="81"/>
      <c r="B417" s="82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9"/>
      <c r="O417" s="116"/>
      <c r="P417" s="121"/>
      <c r="Q417" s="121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72"/>
      <c r="AD417" s="72"/>
      <c r="AE417" s="72"/>
      <c r="AF417" s="72"/>
      <c r="AG417" s="72"/>
      <c r="AH417" s="72"/>
      <c r="AI417" s="72"/>
      <c r="AJ417" s="72"/>
      <c r="AK417" s="72"/>
    </row>
    <row r="418" spans="1:37" s="52" customFormat="1" ht="30" customHeight="1" x14ac:dyDescent="0.25">
      <c r="A418" s="81"/>
      <c r="B418" s="8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9"/>
      <c r="O418" s="116"/>
      <c r="P418" s="121"/>
      <c r="Q418" s="121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72"/>
      <c r="AD418" s="72"/>
      <c r="AE418" s="72"/>
      <c r="AF418" s="72"/>
      <c r="AG418" s="72"/>
      <c r="AH418" s="72"/>
      <c r="AI418" s="72"/>
      <c r="AJ418" s="72"/>
      <c r="AK418" s="72"/>
    </row>
    <row r="419" spans="1:37" s="52" customFormat="1" ht="24.95" customHeight="1" x14ac:dyDescent="0.2">
      <c r="A419" s="81"/>
      <c r="B419" s="87"/>
      <c r="C419" s="116"/>
      <c r="D419" s="116"/>
      <c r="E419" s="116"/>
      <c r="F419" s="116"/>
      <c r="G419" s="116"/>
      <c r="H419" s="116"/>
      <c r="I419" s="81"/>
      <c r="J419" s="81"/>
      <c r="K419" s="116"/>
      <c r="L419" s="116"/>
      <c r="M419" s="116"/>
      <c r="N419" s="119"/>
      <c r="O419" s="116"/>
      <c r="P419" s="121"/>
      <c r="Q419" s="121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72"/>
      <c r="AD419" s="72"/>
      <c r="AE419" s="72"/>
      <c r="AF419" s="72"/>
      <c r="AG419" s="72"/>
      <c r="AH419" s="72"/>
      <c r="AI419" s="72"/>
      <c r="AJ419" s="72"/>
      <c r="AK419" s="72"/>
    </row>
    <row r="420" spans="1:37" s="52" customFormat="1" ht="24.95" customHeight="1" x14ac:dyDescent="0.2">
      <c r="A420" s="81"/>
      <c r="B420" s="88"/>
      <c r="C420" s="103"/>
      <c r="D420" s="103"/>
      <c r="E420" s="103"/>
      <c r="F420" s="103"/>
      <c r="G420" s="103"/>
      <c r="H420" s="103"/>
      <c r="I420" s="71"/>
      <c r="J420" s="103"/>
      <c r="K420" s="103"/>
      <c r="L420" s="103"/>
      <c r="M420" s="103"/>
      <c r="N420" s="119"/>
      <c r="O420" s="103"/>
      <c r="P420" s="121"/>
      <c r="Q420" s="121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72"/>
      <c r="AD420" s="72"/>
      <c r="AE420" s="72"/>
      <c r="AF420" s="72"/>
      <c r="AG420" s="72"/>
      <c r="AH420" s="72"/>
      <c r="AI420" s="72"/>
      <c r="AJ420" s="72"/>
      <c r="AK420" s="72"/>
    </row>
    <row r="421" spans="1:37" s="52" customFormat="1" ht="24.95" customHeight="1" x14ac:dyDescent="0.2">
      <c r="A421" s="71"/>
      <c r="B421" s="90"/>
      <c r="C421" s="103"/>
      <c r="D421" s="103"/>
      <c r="E421" s="103"/>
      <c r="F421" s="103"/>
      <c r="G421" s="103"/>
      <c r="H421" s="71"/>
      <c r="I421" s="71"/>
      <c r="J421" s="103"/>
      <c r="K421" s="103"/>
      <c r="L421" s="103"/>
      <c r="M421" s="103"/>
      <c r="N421" s="119"/>
      <c r="O421" s="103"/>
      <c r="P421" s="121"/>
      <c r="Q421" s="121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72"/>
      <c r="AD421" s="72"/>
      <c r="AE421" s="72"/>
      <c r="AF421" s="72"/>
      <c r="AG421" s="72"/>
      <c r="AH421" s="72"/>
      <c r="AI421" s="72"/>
      <c r="AJ421" s="72"/>
      <c r="AK421" s="72"/>
    </row>
    <row r="422" spans="1:37" ht="24.95" customHeight="1" x14ac:dyDescent="0.25">
      <c r="A422" s="71"/>
      <c r="B422" s="89"/>
      <c r="C422" s="103"/>
      <c r="D422" s="103"/>
      <c r="E422" s="103"/>
      <c r="F422" s="103"/>
      <c r="G422" s="103"/>
      <c r="H422" s="103"/>
      <c r="I422" s="71"/>
      <c r="J422" s="103"/>
      <c r="K422" s="103"/>
      <c r="L422" s="103"/>
      <c r="M422" s="103"/>
      <c r="N422" s="119"/>
      <c r="O422" s="103"/>
      <c r="P422" s="121"/>
      <c r="Q422" s="121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4"/>
      <c r="AD422" s="74"/>
      <c r="AE422" s="74"/>
      <c r="AF422" s="74"/>
      <c r="AG422" s="74"/>
      <c r="AH422" s="74"/>
      <c r="AI422" s="74"/>
      <c r="AJ422" s="74"/>
      <c r="AK422" s="74"/>
    </row>
    <row r="423" spans="1:37" ht="24.95" customHeight="1" x14ac:dyDescent="0.25">
      <c r="A423" s="42"/>
      <c r="B423" s="42"/>
      <c r="C423" s="42"/>
      <c r="D423" s="47"/>
      <c r="E423" s="47"/>
      <c r="F423" s="42"/>
      <c r="G423" s="42"/>
      <c r="H423" s="42"/>
      <c r="I423" s="42"/>
      <c r="J423" s="42"/>
      <c r="K423" s="42"/>
      <c r="L423" s="42"/>
      <c r="M423" s="42"/>
      <c r="N423" s="64"/>
      <c r="O423" s="42"/>
      <c r="P423" s="126"/>
      <c r="Q423" s="126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4"/>
      <c r="AD423" s="74"/>
      <c r="AE423" s="74"/>
      <c r="AF423" s="74"/>
      <c r="AG423" s="74"/>
      <c r="AH423" s="74"/>
      <c r="AI423" s="74"/>
      <c r="AJ423" s="74"/>
      <c r="AK423" s="74"/>
    </row>
    <row r="424" spans="1:37" s="11" customFormat="1" ht="24.95" customHeight="1" x14ac:dyDescent="0.25">
      <c r="A424" s="43"/>
      <c r="B424" s="43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127"/>
      <c r="Q424" s="127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</row>
    <row r="425" spans="1:37" s="11" customFormat="1" ht="24.95" customHeight="1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65"/>
      <c r="O425" s="46"/>
      <c r="P425" s="126"/>
      <c r="Q425" s="126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75"/>
      <c r="AD425" s="75"/>
      <c r="AE425" s="75"/>
      <c r="AF425" s="75"/>
      <c r="AG425" s="75"/>
      <c r="AH425" s="75"/>
      <c r="AI425" s="75"/>
      <c r="AJ425" s="75"/>
      <c r="AK425" s="75"/>
    </row>
    <row r="426" spans="1:37" s="11" customFormat="1" ht="32.25" customHeight="1" x14ac:dyDescent="0.2">
      <c r="A426" s="81"/>
      <c r="B426" s="82"/>
      <c r="C426" s="116"/>
      <c r="D426" s="116"/>
      <c r="E426" s="116"/>
      <c r="F426" s="116"/>
      <c r="G426" s="116"/>
      <c r="H426" s="116"/>
      <c r="I426" s="81"/>
      <c r="J426" s="116"/>
      <c r="K426" s="116"/>
      <c r="L426" s="116"/>
      <c r="M426" s="116"/>
      <c r="N426" s="116"/>
      <c r="O426" s="116"/>
      <c r="P426" s="121"/>
      <c r="Q426" s="121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75"/>
      <c r="AD426" s="75"/>
      <c r="AE426" s="75"/>
      <c r="AF426" s="75"/>
      <c r="AG426" s="75"/>
      <c r="AH426" s="75"/>
      <c r="AI426" s="75"/>
      <c r="AJ426" s="75"/>
      <c r="AK426" s="75"/>
    </row>
    <row r="427" spans="1:37" s="11" customFormat="1" ht="24.95" customHeight="1" x14ac:dyDescent="0.2">
      <c r="A427" s="56"/>
      <c r="B427" s="5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120"/>
      <c r="O427" s="98"/>
      <c r="P427" s="121"/>
      <c r="Q427" s="121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75"/>
      <c r="AD427" s="75"/>
      <c r="AE427" s="75"/>
      <c r="AF427" s="75"/>
      <c r="AG427" s="75"/>
      <c r="AH427" s="75"/>
      <c r="AI427" s="75"/>
      <c r="AJ427" s="75"/>
      <c r="AK427" s="75"/>
    </row>
    <row r="428" spans="1:37" s="11" customFormat="1" ht="46.5" customHeight="1" x14ac:dyDescent="0.2">
      <c r="A428" s="56"/>
      <c r="B428" s="59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120"/>
      <c r="O428" s="98"/>
      <c r="P428" s="121"/>
      <c r="Q428" s="121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75"/>
      <c r="AD428" s="75"/>
      <c r="AE428" s="75"/>
      <c r="AF428" s="75"/>
      <c r="AG428" s="75"/>
      <c r="AH428" s="75"/>
      <c r="AI428" s="75"/>
      <c r="AJ428" s="75"/>
      <c r="AK428" s="75"/>
    </row>
    <row r="429" spans="1:37" s="11" customFormat="1" ht="24.95" customHeight="1" x14ac:dyDescent="0.2">
      <c r="A429" s="56"/>
      <c r="B429" s="60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120"/>
      <c r="O429" s="98"/>
      <c r="P429" s="121"/>
      <c r="Q429" s="121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75"/>
      <c r="AD429" s="75"/>
      <c r="AE429" s="75"/>
      <c r="AF429" s="75"/>
      <c r="AG429" s="75"/>
      <c r="AH429" s="75"/>
      <c r="AI429" s="75"/>
      <c r="AJ429" s="75"/>
      <c r="AK429" s="75"/>
    </row>
    <row r="430" spans="1:37" s="11" customFormat="1" ht="24.95" customHeight="1" x14ac:dyDescent="0.2">
      <c r="A430" s="56"/>
      <c r="B430" s="58"/>
      <c r="C430" s="98"/>
      <c r="D430" s="98"/>
      <c r="E430" s="98"/>
      <c r="F430" s="98"/>
      <c r="G430" s="98"/>
      <c r="H430" s="98"/>
      <c r="I430" s="56"/>
      <c r="J430" s="98"/>
      <c r="K430" s="98"/>
      <c r="L430" s="98"/>
      <c r="M430" s="98"/>
      <c r="N430" s="120"/>
      <c r="O430" s="98"/>
      <c r="P430" s="121"/>
      <c r="Q430" s="121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75"/>
      <c r="AD430" s="75"/>
      <c r="AE430" s="75"/>
      <c r="AF430" s="75"/>
      <c r="AG430" s="75"/>
      <c r="AH430" s="75"/>
      <c r="AI430" s="75"/>
      <c r="AJ430" s="75"/>
      <c r="AK430" s="75"/>
    </row>
    <row r="431" spans="1:37" s="11" customFormat="1" ht="24.95" customHeight="1" x14ac:dyDescent="0.2">
      <c r="A431" s="56"/>
      <c r="B431" s="58"/>
      <c r="C431" s="98"/>
      <c r="D431" s="98"/>
      <c r="E431" s="98"/>
      <c r="F431" s="98"/>
      <c r="G431" s="98"/>
      <c r="H431" s="56"/>
      <c r="I431" s="56"/>
      <c r="J431" s="98"/>
      <c r="K431" s="98"/>
      <c r="L431" s="98"/>
      <c r="M431" s="98"/>
      <c r="N431" s="120"/>
      <c r="O431" s="98"/>
      <c r="P431" s="121"/>
      <c r="Q431" s="121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75"/>
      <c r="AD431" s="75"/>
      <c r="AE431" s="75"/>
      <c r="AF431" s="75"/>
      <c r="AG431" s="75"/>
      <c r="AH431" s="75"/>
      <c r="AI431" s="75"/>
      <c r="AJ431" s="75"/>
      <c r="AK431" s="75"/>
    </row>
    <row r="432" spans="1:37" s="11" customFormat="1" ht="24.95" customHeight="1" x14ac:dyDescent="0.2">
      <c r="A432" s="57"/>
      <c r="B432" s="101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20"/>
      <c r="O432" s="100"/>
      <c r="P432" s="121"/>
      <c r="Q432" s="121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75"/>
      <c r="AD432" s="75"/>
      <c r="AE432" s="75"/>
      <c r="AF432" s="75"/>
      <c r="AG432" s="75"/>
      <c r="AH432" s="75"/>
      <c r="AI432" s="75"/>
      <c r="AJ432" s="75"/>
      <c r="AK432" s="75"/>
    </row>
    <row r="433" spans="1:37" s="11" customFormat="1" ht="24.95" customHeight="1" x14ac:dyDescent="0.2">
      <c r="A433" s="56"/>
      <c r="B433" s="58"/>
      <c r="C433" s="98"/>
      <c r="D433" s="98"/>
      <c r="E433" s="98"/>
      <c r="F433" s="98"/>
      <c r="G433" s="98"/>
      <c r="H433" s="98"/>
      <c r="I433" s="56"/>
      <c r="J433" s="98"/>
      <c r="K433" s="98"/>
      <c r="L433" s="98"/>
      <c r="M433" s="98"/>
      <c r="N433" s="120"/>
      <c r="O433" s="98"/>
      <c r="P433" s="121"/>
      <c r="Q433" s="121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75"/>
      <c r="AD433" s="75"/>
      <c r="AE433" s="75"/>
      <c r="AF433" s="75"/>
      <c r="AG433" s="75"/>
      <c r="AH433" s="75"/>
      <c r="AI433" s="75"/>
      <c r="AJ433" s="75"/>
      <c r="AK433" s="75"/>
    </row>
    <row r="434" spans="1:37" s="11" customFormat="1" ht="24.95" customHeight="1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64"/>
      <c r="O434" s="42"/>
      <c r="P434" s="126"/>
      <c r="Q434" s="126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75"/>
      <c r="AD434" s="75"/>
      <c r="AE434" s="75"/>
      <c r="AF434" s="75"/>
      <c r="AG434" s="75"/>
      <c r="AH434" s="75"/>
      <c r="AI434" s="75"/>
      <c r="AJ434" s="75"/>
      <c r="AK434" s="75"/>
    </row>
    <row r="435" spans="1:37" s="11" customFormat="1" ht="24.95" customHeight="1" x14ac:dyDescent="0.25">
      <c r="A435" s="44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127"/>
      <c r="Q435" s="127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</row>
    <row r="436" spans="1:37" s="11" customFormat="1" ht="24.95" customHeight="1" x14ac:dyDescent="0.25">
      <c r="A436" s="42"/>
      <c r="B436" s="42"/>
      <c r="C436" s="47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64"/>
      <c r="O436" s="42"/>
      <c r="P436" s="126"/>
      <c r="Q436" s="126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75"/>
      <c r="AD436" s="75"/>
      <c r="AE436" s="75"/>
      <c r="AF436" s="75"/>
      <c r="AG436" s="75"/>
      <c r="AH436" s="75"/>
      <c r="AI436" s="75"/>
      <c r="AJ436" s="75"/>
      <c r="AK436" s="75"/>
    </row>
    <row r="437" spans="1:37" ht="24.95" customHeight="1" x14ac:dyDescent="0.25">
      <c r="A437" s="44"/>
      <c r="B437" s="51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63"/>
      <c r="O437" s="44"/>
      <c r="P437" s="126"/>
      <c r="Q437" s="126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4"/>
      <c r="AD437" s="74"/>
      <c r="AE437" s="74"/>
      <c r="AF437" s="74"/>
      <c r="AG437" s="74"/>
      <c r="AH437" s="74"/>
      <c r="AI437" s="74"/>
      <c r="AJ437" s="74"/>
      <c r="AK437" s="74"/>
    </row>
    <row r="438" spans="1:37" ht="24.95" customHeight="1" x14ac:dyDescent="0.25">
      <c r="A438" s="50"/>
      <c r="B438" s="45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62"/>
      <c r="O438" s="50"/>
      <c r="P438" s="126"/>
      <c r="Q438" s="126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4"/>
      <c r="AD438" s="74"/>
      <c r="AE438" s="74"/>
      <c r="AF438" s="74"/>
      <c r="AG438" s="74"/>
      <c r="AH438" s="74"/>
      <c r="AI438" s="74"/>
      <c r="AJ438" s="74"/>
      <c r="AK438" s="74"/>
    </row>
    <row r="439" spans="1:37" s="52" customFormat="1" ht="30" customHeight="1" x14ac:dyDescent="0.2">
      <c r="A439" s="81"/>
      <c r="B439" s="8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9"/>
      <c r="O439" s="116"/>
      <c r="P439" s="121"/>
      <c r="Q439" s="121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72"/>
      <c r="AD439" s="72"/>
      <c r="AE439" s="72"/>
      <c r="AF439" s="72"/>
      <c r="AG439" s="72"/>
      <c r="AH439" s="72"/>
      <c r="AI439" s="72"/>
      <c r="AJ439" s="72"/>
      <c r="AK439" s="72"/>
    </row>
    <row r="440" spans="1:37" s="52" customFormat="1" ht="30" customHeight="1" x14ac:dyDescent="0.25">
      <c r="A440" s="81"/>
      <c r="B440" s="8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9"/>
      <c r="O440" s="116"/>
      <c r="P440" s="121"/>
      <c r="Q440" s="121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72"/>
      <c r="AD440" s="72"/>
      <c r="AE440" s="72"/>
      <c r="AF440" s="72"/>
      <c r="AG440" s="72"/>
      <c r="AH440" s="72"/>
      <c r="AI440" s="72"/>
      <c r="AJ440" s="72"/>
      <c r="AK440" s="72"/>
    </row>
    <row r="441" spans="1:37" s="52" customFormat="1" ht="24.95" customHeight="1" x14ac:dyDescent="0.2">
      <c r="A441" s="81"/>
      <c r="B441" s="87"/>
      <c r="C441" s="116"/>
      <c r="D441" s="116"/>
      <c r="E441" s="116"/>
      <c r="F441" s="116"/>
      <c r="G441" s="116"/>
      <c r="H441" s="116"/>
      <c r="I441" s="81"/>
      <c r="J441" s="81"/>
      <c r="K441" s="116"/>
      <c r="L441" s="116"/>
      <c r="M441" s="116"/>
      <c r="N441" s="119"/>
      <c r="O441" s="116"/>
      <c r="P441" s="121"/>
      <c r="Q441" s="121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72"/>
      <c r="AD441" s="72"/>
      <c r="AE441" s="72"/>
      <c r="AF441" s="72"/>
      <c r="AG441" s="72"/>
      <c r="AH441" s="72"/>
      <c r="AI441" s="72"/>
      <c r="AJ441" s="72"/>
      <c r="AK441" s="72"/>
    </row>
    <row r="442" spans="1:37" s="52" customFormat="1" ht="24.95" customHeight="1" x14ac:dyDescent="0.2">
      <c r="A442" s="81"/>
      <c r="B442" s="88"/>
      <c r="C442" s="103"/>
      <c r="D442" s="103"/>
      <c r="E442" s="103"/>
      <c r="F442" s="103"/>
      <c r="G442" s="103"/>
      <c r="H442" s="71"/>
      <c r="I442" s="71"/>
      <c r="J442" s="103"/>
      <c r="K442" s="103"/>
      <c r="L442" s="103"/>
      <c r="M442" s="103"/>
      <c r="N442" s="119"/>
      <c r="O442" s="103"/>
      <c r="P442" s="121"/>
      <c r="Q442" s="121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72"/>
      <c r="AD442" s="72"/>
      <c r="AE442" s="72"/>
      <c r="AF442" s="72"/>
      <c r="AG442" s="72"/>
      <c r="AH442" s="72"/>
      <c r="AI442" s="72"/>
      <c r="AJ442" s="72"/>
      <c r="AK442" s="72"/>
    </row>
    <row r="443" spans="1:37" ht="24.95" customHeight="1" x14ac:dyDescent="0.25">
      <c r="A443" s="71"/>
      <c r="B443" s="89"/>
      <c r="C443" s="103"/>
      <c r="D443" s="103"/>
      <c r="E443" s="103"/>
      <c r="F443" s="103"/>
      <c r="G443" s="103"/>
      <c r="H443" s="103"/>
      <c r="I443" s="71"/>
      <c r="J443" s="103"/>
      <c r="K443" s="103"/>
      <c r="L443" s="103"/>
      <c r="M443" s="103"/>
      <c r="N443" s="119"/>
      <c r="O443" s="103"/>
      <c r="P443" s="121"/>
      <c r="Q443" s="121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4"/>
      <c r="AD443" s="74"/>
      <c r="AE443" s="74"/>
      <c r="AF443" s="74"/>
      <c r="AG443" s="74"/>
      <c r="AH443" s="74"/>
      <c r="AI443" s="74"/>
      <c r="AJ443" s="74"/>
      <c r="AK443" s="74"/>
    </row>
    <row r="444" spans="1:37" ht="24.95" customHeight="1" x14ac:dyDescent="0.25">
      <c r="A444" s="42"/>
      <c r="B444" s="42"/>
      <c r="C444" s="42"/>
      <c r="D444" s="47"/>
      <c r="E444" s="47"/>
      <c r="F444" s="42"/>
      <c r="G444" s="42"/>
      <c r="H444" s="42"/>
      <c r="I444" s="42"/>
      <c r="J444" s="42"/>
      <c r="K444" s="42"/>
      <c r="L444" s="42"/>
      <c r="M444" s="42"/>
      <c r="N444" s="64"/>
      <c r="O444" s="42"/>
      <c r="P444" s="126"/>
      <c r="Q444" s="126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4"/>
      <c r="AD444" s="74"/>
      <c r="AE444" s="74"/>
      <c r="AF444" s="74"/>
      <c r="AG444" s="74"/>
      <c r="AH444" s="74"/>
      <c r="AI444" s="74"/>
      <c r="AJ444" s="74"/>
      <c r="AK444" s="74"/>
    </row>
    <row r="445" spans="1:37" s="11" customFormat="1" ht="24.95" customHeight="1" x14ac:dyDescent="0.25">
      <c r="A445" s="43"/>
      <c r="B445" s="43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127"/>
      <c r="Q445" s="127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</row>
    <row r="446" spans="1:37" s="11" customFormat="1" ht="24.95" customHeight="1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65"/>
      <c r="O446" s="46"/>
      <c r="P446" s="126"/>
      <c r="Q446" s="126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75"/>
      <c r="AD446" s="75"/>
      <c r="AE446" s="75"/>
      <c r="AF446" s="75"/>
      <c r="AG446" s="75"/>
      <c r="AH446" s="75"/>
      <c r="AI446" s="75"/>
      <c r="AJ446" s="75"/>
      <c r="AK446" s="75"/>
    </row>
    <row r="447" spans="1:37" s="11" customFormat="1" ht="45" customHeight="1" x14ac:dyDescent="0.2">
      <c r="A447" s="81"/>
      <c r="B447" s="82"/>
      <c r="C447" s="116"/>
      <c r="D447" s="116"/>
      <c r="E447" s="116"/>
      <c r="F447" s="116"/>
      <c r="G447" s="116"/>
      <c r="H447" s="116"/>
      <c r="I447" s="81"/>
      <c r="J447" s="116"/>
      <c r="K447" s="116"/>
      <c r="L447" s="116"/>
      <c r="M447" s="116"/>
      <c r="N447" s="116"/>
      <c r="O447" s="116"/>
      <c r="P447" s="121"/>
      <c r="Q447" s="121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75"/>
      <c r="AD447" s="75"/>
      <c r="AE447" s="75"/>
      <c r="AF447" s="75"/>
      <c r="AG447" s="75"/>
      <c r="AH447" s="75"/>
      <c r="AI447" s="75"/>
      <c r="AJ447" s="75"/>
      <c r="AK447" s="75"/>
    </row>
    <row r="448" spans="1:37" s="11" customFormat="1" ht="24.95" customHeight="1" x14ac:dyDescent="0.2">
      <c r="A448" s="56"/>
      <c r="B448" s="5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120"/>
      <c r="O448" s="98"/>
      <c r="P448" s="121"/>
      <c r="Q448" s="121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75"/>
      <c r="AD448" s="75"/>
      <c r="AE448" s="75"/>
      <c r="AF448" s="75"/>
      <c r="AG448" s="75"/>
      <c r="AH448" s="75"/>
      <c r="AI448" s="75"/>
      <c r="AJ448" s="75"/>
      <c r="AK448" s="75"/>
    </row>
    <row r="449" spans="1:37" s="11" customFormat="1" ht="46.5" customHeight="1" x14ac:dyDescent="0.2">
      <c r="A449" s="56"/>
      <c r="B449" s="59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120"/>
      <c r="O449" s="98"/>
      <c r="P449" s="121"/>
      <c r="Q449" s="121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75"/>
      <c r="AD449" s="75"/>
      <c r="AE449" s="75"/>
      <c r="AF449" s="75"/>
      <c r="AG449" s="75"/>
      <c r="AH449" s="75"/>
      <c r="AI449" s="75"/>
      <c r="AJ449" s="75"/>
      <c r="AK449" s="75"/>
    </row>
    <row r="450" spans="1:37" s="11" customFormat="1" ht="34.5" customHeight="1" x14ac:dyDescent="0.2">
      <c r="A450" s="56"/>
      <c r="B450" s="60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120"/>
      <c r="O450" s="98"/>
      <c r="P450" s="121"/>
      <c r="Q450" s="121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75"/>
      <c r="AD450" s="75"/>
      <c r="AE450" s="75"/>
      <c r="AF450" s="75"/>
      <c r="AG450" s="75"/>
      <c r="AH450" s="75"/>
      <c r="AI450" s="75"/>
      <c r="AJ450" s="75"/>
      <c r="AK450" s="75"/>
    </row>
    <row r="451" spans="1:37" s="11" customFormat="1" ht="24.95" customHeight="1" x14ac:dyDescent="0.2">
      <c r="A451" s="56"/>
      <c r="B451" s="58"/>
      <c r="C451" s="98"/>
      <c r="D451" s="98"/>
      <c r="E451" s="98"/>
      <c r="F451" s="98"/>
      <c r="G451" s="98"/>
      <c r="H451" s="98"/>
      <c r="I451" s="56"/>
      <c r="J451" s="98"/>
      <c r="K451" s="98"/>
      <c r="L451" s="98"/>
      <c r="M451" s="98"/>
      <c r="N451" s="120"/>
      <c r="O451" s="98"/>
      <c r="P451" s="121"/>
      <c r="Q451" s="121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75"/>
      <c r="AD451" s="75"/>
      <c r="AE451" s="75"/>
      <c r="AF451" s="75"/>
      <c r="AG451" s="75"/>
      <c r="AH451" s="75"/>
      <c r="AI451" s="75"/>
      <c r="AJ451" s="75"/>
      <c r="AK451" s="75"/>
    </row>
    <row r="452" spans="1:37" s="11" customFormat="1" ht="24.95" customHeight="1" x14ac:dyDescent="0.2">
      <c r="A452" s="56"/>
      <c r="B452" s="58"/>
      <c r="C452" s="98"/>
      <c r="D452" s="98"/>
      <c r="E452" s="98"/>
      <c r="F452" s="98"/>
      <c r="G452" s="98"/>
      <c r="H452" s="56"/>
      <c r="I452" s="56"/>
      <c r="J452" s="98"/>
      <c r="K452" s="98"/>
      <c r="L452" s="98"/>
      <c r="M452" s="98"/>
      <c r="N452" s="120"/>
      <c r="O452" s="98"/>
      <c r="P452" s="121"/>
      <c r="Q452" s="121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75"/>
      <c r="AD452" s="75"/>
      <c r="AE452" s="75"/>
      <c r="AF452" s="75"/>
      <c r="AG452" s="75"/>
      <c r="AH452" s="75"/>
      <c r="AI452" s="75"/>
      <c r="AJ452" s="75"/>
      <c r="AK452" s="75"/>
    </row>
    <row r="453" spans="1:37" s="11" customFormat="1" ht="24.95" customHeight="1" x14ac:dyDescent="0.2">
      <c r="A453" s="57"/>
      <c r="B453" s="101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20"/>
      <c r="O453" s="100"/>
      <c r="P453" s="121"/>
      <c r="Q453" s="121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75"/>
      <c r="AD453" s="75"/>
      <c r="AE453" s="75"/>
      <c r="AF453" s="75"/>
      <c r="AG453" s="75"/>
      <c r="AH453" s="75"/>
      <c r="AI453" s="75"/>
      <c r="AJ453" s="75"/>
      <c r="AK453" s="75"/>
    </row>
    <row r="454" spans="1:37" s="11" customFormat="1" ht="24.95" customHeight="1" x14ac:dyDescent="0.2">
      <c r="A454" s="56"/>
      <c r="B454" s="58"/>
      <c r="C454" s="98"/>
      <c r="D454" s="98"/>
      <c r="E454" s="98"/>
      <c r="F454" s="98"/>
      <c r="G454" s="98"/>
      <c r="H454" s="98"/>
      <c r="I454" s="56"/>
      <c r="J454" s="98"/>
      <c r="K454" s="98"/>
      <c r="L454" s="98"/>
      <c r="M454" s="98"/>
      <c r="N454" s="120"/>
      <c r="O454" s="98"/>
      <c r="P454" s="121"/>
      <c r="Q454" s="121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75"/>
      <c r="AD454" s="75"/>
      <c r="AE454" s="75"/>
      <c r="AF454" s="75"/>
      <c r="AG454" s="75"/>
      <c r="AH454" s="75"/>
      <c r="AI454" s="75"/>
      <c r="AJ454" s="75"/>
      <c r="AK454" s="75"/>
    </row>
    <row r="455" spans="1:37" s="11" customFormat="1" ht="24.95" customHeight="1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64"/>
      <c r="O455" s="42"/>
      <c r="P455" s="126"/>
      <c r="Q455" s="126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75"/>
      <c r="AD455" s="75"/>
      <c r="AE455" s="75"/>
      <c r="AF455" s="75"/>
      <c r="AG455" s="75"/>
      <c r="AH455" s="75"/>
      <c r="AI455" s="75"/>
      <c r="AJ455" s="75"/>
      <c r="AK455" s="75"/>
    </row>
    <row r="456" spans="1:37" s="11" customFormat="1" ht="24.95" customHeight="1" x14ac:dyDescent="0.25">
      <c r="A456" s="44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127"/>
      <c r="Q456" s="127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</row>
    <row r="457" spans="1:37" s="11" customFormat="1" ht="24.95" customHeight="1" x14ac:dyDescent="0.25">
      <c r="A457" s="42"/>
      <c r="B457" s="42"/>
      <c r="C457" s="47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64"/>
      <c r="O457" s="42"/>
      <c r="P457" s="126"/>
      <c r="Q457" s="126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75"/>
      <c r="AD457" s="75"/>
      <c r="AE457" s="75"/>
      <c r="AF457" s="75"/>
      <c r="AG457" s="75"/>
      <c r="AH457" s="75"/>
      <c r="AI457" s="75"/>
      <c r="AJ457" s="75"/>
      <c r="AK457" s="75"/>
    </row>
    <row r="458" spans="1:37" ht="24.95" customHeight="1" x14ac:dyDescent="0.25">
      <c r="A458" s="44"/>
      <c r="B458" s="51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63"/>
      <c r="O458" s="44"/>
      <c r="P458" s="126"/>
      <c r="Q458" s="126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4"/>
      <c r="AD458" s="74"/>
      <c r="AE458" s="74"/>
      <c r="AF458" s="74"/>
      <c r="AG458" s="74"/>
      <c r="AH458" s="74"/>
      <c r="AI458" s="74"/>
      <c r="AJ458" s="74"/>
      <c r="AK458" s="74"/>
    </row>
    <row r="459" spans="1:37" ht="24.95" customHeight="1" x14ac:dyDescent="0.25">
      <c r="A459" s="50"/>
      <c r="B459" s="45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62"/>
      <c r="O459" s="50"/>
      <c r="P459" s="126"/>
      <c r="Q459" s="126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4"/>
      <c r="AD459" s="74"/>
      <c r="AE459" s="74"/>
      <c r="AF459" s="74"/>
      <c r="AG459" s="74"/>
      <c r="AH459" s="74"/>
      <c r="AI459" s="74"/>
      <c r="AJ459" s="74"/>
      <c r="AK459" s="74"/>
    </row>
    <row r="460" spans="1:37" s="52" customFormat="1" ht="30" customHeight="1" x14ac:dyDescent="0.2">
      <c r="A460" s="81"/>
      <c r="B460" s="8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9"/>
      <c r="O460" s="116"/>
      <c r="P460" s="121"/>
      <c r="Q460" s="121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72"/>
      <c r="AD460" s="72"/>
      <c r="AE460" s="72"/>
      <c r="AF460" s="72"/>
      <c r="AG460" s="72"/>
      <c r="AH460" s="72"/>
      <c r="AI460" s="72"/>
      <c r="AJ460" s="72"/>
      <c r="AK460" s="72"/>
    </row>
    <row r="461" spans="1:37" s="52" customFormat="1" ht="30" customHeight="1" x14ac:dyDescent="0.25">
      <c r="A461" s="81"/>
      <c r="B461" s="8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9"/>
      <c r="O461" s="116"/>
      <c r="P461" s="121"/>
      <c r="Q461" s="121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72"/>
      <c r="AD461" s="72"/>
      <c r="AE461" s="72"/>
      <c r="AF461" s="72"/>
      <c r="AG461" s="72"/>
      <c r="AH461" s="72"/>
      <c r="AI461" s="72"/>
      <c r="AJ461" s="72"/>
      <c r="AK461" s="72"/>
    </row>
    <row r="462" spans="1:37" s="52" customFormat="1" ht="24.95" customHeight="1" x14ac:dyDescent="0.2">
      <c r="A462" s="81"/>
      <c r="B462" s="87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9"/>
      <c r="O462" s="116"/>
      <c r="P462" s="121"/>
      <c r="Q462" s="121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72"/>
      <c r="AD462" s="72"/>
      <c r="AE462" s="72"/>
      <c r="AF462" s="72"/>
      <c r="AG462" s="72"/>
      <c r="AH462" s="72"/>
      <c r="AI462" s="72"/>
      <c r="AJ462" s="72"/>
      <c r="AK462" s="72"/>
    </row>
    <row r="463" spans="1:37" s="52" customFormat="1" ht="24.95" customHeight="1" x14ac:dyDescent="0.2">
      <c r="A463" s="81"/>
      <c r="B463" s="88"/>
      <c r="C463" s="103"/>
      <c r="D463" s="103"/>
      <c r="E463" s="103"/>
      <c r="F463" s="103"/>
      <c r="G463" s="103"/>
      <c r="H463" s="103"/>
      <c r="I463" s="71"/>
      <c r="J463" s="103"/>
      <c r="K463" s="103"/>
      <c r="L463" s="103"/>
      <c r="M463" s="103"/>
      <c r="N463" s="119"/>
      <c r="O463" s="103"/>
      <c r="P463" s="121"/>
      <c r="Q463" s="121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72"/>
      <c r="AD463" s="72"/>
      <c r="AE463" s="72"/>
      <c r="AF463" s="72"/>
      <c r="AG463" s="72"/>
      <c r="AH463" s="72"/>
      <c r="AI463" s="72"/>
      <c r="AJ463" s="72"/>
      <c r="AK463" s="72"/>
    </row>
    <row r="464" spans="1:37" ht="24.95" customHeight="1" x14ac:dyDescent="0.25">
      <c r="A464" s="71"/>
      <c r="B464" s="89"/>
      <c r="C464" s="103"/>
      <c r="D464" s="103"/>
      <c r="E464" s="103"/>
      <c r="F464" s="103"/>
      <c r="G464" s="103"/>
      <c r="H464" s="103"/>
      <c r="I464" s="71"/>
      <c r="J464" s="103"/>
      <c r="K464" s="103"/>
      <c r="L464" s="103"/>
      <c r="M464" s="103"/>
      <c r="N464" s="119"/>
      <c r="O464" s="103"/>
      <c r="P464" s="121"/>
      <c r="Q464" s="121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4"/>
      <c r="AD464" s="74"/>
      <c r="AE464" s="74"/>
      <c r="AF464" s="74"/>
      <c r="AG464" s="74"/>
      <c r="AH464" s="74"/>
      <c r="AI464" s="74"/>
      <c r="AJ464" s="74"/>
      <c r="AK464" s="74"/>
    </row>
    <row r="465" spans="1:37" ht="24.95" customHeight="1" x14ac:dyDescent="0.2">
      <c r="A465" s="56"/>
      <c r="B465" s="58"/>
      <c r="C465" s="98"/>
      <c r="D465" s="98"/>
      <c r="E465" s="98"/>
      <c r="F465" s="98"/>
      <c r="G465" s="98"/>
      <c r="H465" s="98"/>
      <c r="I465" s="56"/>
      <c r="J465" s="98"/>
      <c r="K465" s="98"/>
      <c r="L465" s="98"/>
      <c r="M465" s="98"/>
      <c r="N465" s="120"/>
      <c r="O465" s="98"/>
      <c r="P465" s="121"/>
      <c r="Q465" s="121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4"/>
      <c r="AD465" s="74"/>
      <c r="AE465" s="74"/>
      <c r="AF465" s="74"/>
      <c r="AG465" s="74"/>
      <c r="AH465" s="74"/>
      <c r="AI465" s="74"/>
      <c r="AJ465" s="74"/>
      <c r="AK465" s="74"/>
    </row>
    <row r="466" spans="1:37" s="11" customFormat="1" ht="24.95" customHeight="1" x14ac:dyDescent="0.25">
      <c r="A466" s="42"/>
      <c r="B466" s="42"/>
      <c r="C466" s="42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129"/>
      <c r="Q466" s="129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</row>
    <row r="467" spans="1:37" s="11" customFormat="1" ht="24.95" customHeight="1" x14ac:dyDescent="0.25">
      <c r="A467" s="43"/>
      <c r="B467" s="43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127"/>
      <c r="Q467" s="127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75"/>
      <c r="AD467" s="75"/>
      <c r="AE467" s="75"/>
      <c r="AF467" s="75"/>
      <c r="AG467" s="75"/>
      <c r="AH467" s="75"/>
      <c r="AI467" s="75"/>
      <c r="AJ467" s="75"/>
      <c r="AK467" s="75"/>
    </row>
    <row r="468" spans="1:37" s="11" customFormat="1" ht="32.25" customHeight="1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65"/>
      <c r="O468" s="46"/>
      <c r="P468" s="126"/>
      <c r="Q468" s="126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75"/>
      <c r="AD468" s="75"/>
      <c r="AE468" s="75"/>
      <c r="AF468" s="75"/>
      <c r="AG468" s="75"/>
      <c r="AH468" s="75"/>
      <c r="AI468" s="75"/>
      <c r="AJ468" s="75"/>
      <c r="AK468" s="75"/>
    </row>
    <row r="469" spans="1:37" s="11" customFormat="1" ht="32.25" customHeight="1" x14ac:dyDescent="0.2">
      <c r="A469" s="81"/>
      <c r="B469" s="82"/>
      <c r="C469" s="116"/>
      <c r="D469" s="116"/>
      <c r="E469" s="116"/>
      <c r="F469" s="116"/>
      <c r="G469" s="116"/>
      <c r="H469" s="116"/>
      <c r="I469" s="81"/>
      <c r="J469" s="116"/>
      <c r="K469" s="116"/>
      <c r="L469" s="116"/>
      <c r="M469" s="116"/>
      <c r="N469" s="116"/>
      <c r="O469" s="116"/>
      <c r="P469" s="121"/>
      <c r="Q469" s="121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75"/>
      <c r="AD469" s="75"/>
      <c r="AE469" s="75"/>
      <c r="AF469" s="75"/>
      <c r="AG469" s="75"/>
      <c r="AH469" s="75"/>
      <c r="AI469" s="75"/>
      <c r="AJ469" s="75"/>
      <c r="AK469" s="75"/>
    </row>
    <row r="470" spans="1:37" s="11" customFormat="1" ht="46.5" customHeight="1" x14ac:dyDescent="0.2">
      <c r="A470" s="56"/>
      <c r="B470" s="5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120"/>
      <c r="O470" s="98"/>
      <c r="P470" s="121"/>
      <c r="Q470" s="121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75"/>
      <c r="AD470" s="75"/>
      <c r="AE470" s="75"/>
      <c r="AF470" s="75"/>
      <c r="AG470" s="75"/>
      <c r="AH470" s="75"/>
      <c r="AI470" s="75"/>
      <c r="AJ470" s="75"/>
      <c r="AK470" s="75"/>
    </row>
    <row r="471" spans="1:37" s="11" customFormat="1" ht="34.5" customHeight="1" x14ac:dyDescent="0.2">
      <c r="A471" s="56"/>
      <c r="B471" s="59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120"/>
      <c r="O471" s="98"/>
      <c r="P471" s="121"/>
      <c r="Q471" s="121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75"/>
      <c r="AD471" s="75"/>
      <c r="AE471" s="75"/>
      <c r="AF471" s="75"/>
      <c r="AG471" s="75"/>
      <c r="AH471" s="75"/>
      <c r="AI471" s="75"/>
      <c r="AJ471" s="75"/>
      <c r="AK471" s="75"/>
    </row>
    <row r="472" spans="1:37" s="11" customFormat="1" ht="24.95" customHeight="1" x14ac:dyDescent="0.2">
      <c r="A472" s="56"/>
      <c r="B472" s="60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120"/>
      <c r="O472" s="98"/>
      <c r="P472" s="121"/>
      <c r="Q472" s="121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75"/>
      <c r="AD472" s="75"/>
      <c r="AE472" s="75"/>
      <c r="AF472" s="75"/>
      <c r="AG472" s="75"/>
      <c r="AH472" s="75"/>
      <c r="AI472" s="75"/>
      <c r="AJ472" s="75"/>
      <c r="AK472" s="75"/>
    </row>
    <row r="473" spans="1:37" s="11" customFormat="1" ht="24.95" customHeight="1" x14ac:dyDescent="0.2">
      <c r="A473" s="56"/>
      <c r="B473" s="58"/>
      <c r="C473" s="98"/>
      <c r="D473" s="98"/>
      <c r="E473" s="98"/>
      <c r="F473" s="98"/>
      <c r="G473" s="98"/>
      <c r="H473" s="98"/>
      <c r="I473" s="56"/>
      <c r="J473" s="98"/>
      <c r="K473" s="98"/>
      <c r="L473" s="98"/>
      <c r="M473" s="98"/>
      <c r="N473" s="120"/>
      <c r="O473" s="98"/>
      <c r="P473" s="121"/>
      <c r="Q473" s="121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75"/>
      <c r="AD473" s="75"/>
      <c r="AE473" s="75"/>
      <c r="AF473" s="75"/>
      <c r="AG473" s="75"/>
      <c r="AH473" s="75"/>
      <c r="AI473" s="75"/>
      <c r="AJ473" s="75"/>
      <c r="AK473" s="75"/>
    </row>
    <row r="474" spans="1:37" s="11" customFormat="1" ht="24.95" customHeight="1" x14ac:dyDescent="0.2">
      <c r="A474" s="56"/>
      <c r="B474" s="58"/>
      <c r="C474" s="98"/>
      <c r="D474" s="98"/>
      <c r="E474" s="98"/>
      <c r="F474" s="98"/>
      <c r="G474" s="98"/>
      <c r="H474" s="56"/>
      <c r="I474" s="56"/>
      <c r="J474" s="98"/>
      <c r="K474" s="98"/>
      <c r="L474" s="98"/>
      <c r="M474" s="98"/>
      <c r="N474" s="120"/>
      <c r="O474" s="98"/>
      <c r="P474" s="121"/>
      <c r="Q474" s="121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75"/>
      <c r="AD474" s="75"/>
      <c r="AE474" s="75"/>
      <c r="AF474" s="75"/>
      <c r="AG474" s="75"/>
      <c r="AH474" s="75"/>
      <c r="AI474" s="75"/>
      <c r="AJ474" s="75"/>
      <c r="AK474" s="75"/>
    </row>
    <row r="475" spans="1:37" s="11" customFormat="1" ht="24.95" customHeight="1" x14ac:dyDescent="0.2">
      <c r="A475" s="57"/>
      <c r="B475" s="101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20"/>
      <c r="O475" s="100"/>
      <c r="P475" s="121"/>
      <c r="Q475" s="121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75"/>
      <c r="AD475" s="75"/>
      <c r="AE475" s="75"/>
      <c r="AF475" s="75"/>
      <c r="AG475" s="75"/>
      <c r="AH475" s="75"/>
      <c r="AI475" s="75"/>
      <c r="AJ475" s="75"/>
      <c r="AK475" s="75"/>
    </row>
    <row r="476" spans="1:37" s="11" customFormat="1" ht="24.95" customHeight="1" x14ac:dyDescent="0.2">
      <c r="A476" s="57"/>
      <c r="B476" s="101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20"/>
      <c r="O476" s="100"/>
      <c r="P476" s="121"/>
      <c r="Q476" s="121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75"/>
      <c r="AD476" s="75"/>
      <c r="AE476" s="75"/>
      <c r="AF476" s="75"/>
      <c r="AG476" s="75"/>
      <c r="AH476" s="75"/>
      <c r="AI476" s="75"/>
      <c r="AJ476" s="75"/>
      <c r="AK476" s="75"/>
    </row>
    <row r="477" spans="1:37" s="11" customFormat="1" ht="24.95" customHeight="1" x14ac:dyDescent="0.2">
      <c r="A477" s="56"/>
      <c r="B477" s="58"/>
      <c r="C477" s="98"/>
      <c r="D477" s="98"/>
      <c r="E477" s="98"/>
      <c r="F477" s="98"/>
      <c r="G477" s="98"/>
      <c r="H477" s="98"/>
      <c r="I477" s="56"/>
      <c r="J477" s="98"/>
      <c r="K477" s="98"/>
      <c r="L477" s="98"/>
      <c r="M477" s="98"/>
      <c r="N477" s="120"/>
      <c r="O477" s="98"/>
      <c r="P477" s="121"/>
      <c r="Q477" s="121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75"/>
      <c r="AD477" s="75"/>
      <c r="AE477" s="75"/>
      <c r="AF477" s="75"/>
      <c r="AG477" s="75"/>
      <c r="AH477" s="75"/>
      <c r="AI477" s="75"/>
      <c r="AJ477" s="75"/>
      <c r="AK477" s="75"/>
    </row>
    <row r="478" spans="1:37" s="11" customFormat="1" ht="24.95" customHeight="1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64"/>
      <c r="O478" s="42"/>
      <c r="P478" s="126"/>
      <c r="Q478" s="126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</row>
    <row r="479" spans="1:37" s="11" customFormat="1" ht="24.95" customHeight="1" x14ac:dyDescent="0.25">
      <c r="A479" s="44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127"/>
      <c r="Q479" s="127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75"/>
      <c r="AD479" s="75"/>
      <c r="AE479" s="75"/>
      <c r="AF479" s="75"/>
      <c r="AG479" s="75"/>
      <c r="AH479" s="75"/>
      <c r="AI479" s="75"/>
      <c r="AJ479" s="75"/>
      <c r="AK479" s="75"/>
    </row>
    <row r="480" spans="1:37" ht="24.95" customHeight="1" x14ac:dyDescent="0.25">
      <c r="A480" s="42"/>
      <c r="B480" s="42"/>
      <c r="C480" s="47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64"/>
      <c r="O480" s="42"/>
      <c r="P480" s="126"/>
      <c r="Q480" s="126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4"/>
      <c r="AD480" s="74"/>
      <c r="AE480" s="74"/>
      <c r="AF480" s="74"/>
      <c r="AG480" s="74"/>
      <c r="AH480" s="74"/>
      <c r="AI480" s="74"/>
      <c r="AJ480" s="74"/>
      <c r="AK480" s="74"/>
    </row>
    <row r="481" spans="1:37" ht="24.95" customHeight="1" x14ac:dyDescent="0.25">
      <c r="A481" s="44"/>
      <c r="B481" s="51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63"/>
      <c r="O481" s="44"/>
      <c r="P481" s="126"/>
      <c r="Q481" s="126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4"/>
      <c r="AD481" s="74"/>
      <c r="AE481" s="74"/>
      <c r="AF481" s="74"/>
      <c r="AG481" s="74"/>
      <c r="AH481" s="74"/>
      <c r="AI481" s="74"/>
      <c r="AJ481" s="74"/>
      <c r="AK481" s="74"/>
    </row>
    <row r="482" spans="1:37" s="52" customFormat="1" ht="30" customHeight="1" x14ac:dyDescent="0.25">
      <c r="A482" s="50"/>
      <c r="B482" s="45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62"/>
      <c r="O482" s="50"/>
      <c r="P482" s="126"/>
      <c r="Q482" s="126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72"/>
      <c r="AD482" s="72"/>
      <c r="AE482" s="72"/>
      <c r="AF482" s="72"/>
      <c r="AG482" s="72"/>
      <c r="AH482" s="72"/>
      <c r="AI482" s="72"/>
      <c r="AJ482" s="72"/>
      <c r="AK482" s="72"/>
    </row>
    <row r="483" spans="1:37" s="52" customFormat="1" ht="30" customHeight="1" x14ac:dyDescent="0.2">
      <c r="A483" s="81"/>
      <c r="B483" s="8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9"/>
      <c r="O483" s="116"/>
      <c r="P483" s="121"/>
      <c r="Q483" s="121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72"/>
      <c r="AD483" s="72"/>
      <c r="AE483" s="72"/>
      <c r="AF483" s="72"/>
      <c r="AG483" s="72"/>
      <c r="AH483" s="72"/>
      <c r="AI483" s="72"/>
      <c r="AJ483" s="72"/>
      <c r="AK483" s="72"/>
    </row>
    <row r="484" spans="1:37" s="52" customFormat="1" ht="24.95" customHeight="1" x14ac:dyDescent="0.25">
      <c r="A484" s="81"/>
      <c r="B484" s="8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9"/>
      <c r="O484" s="116"/>
      <c r="P484" s="121"/>
      <c r="Q484" s="121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72"/>
      <c r="AD484" s="72"/>
      <c r="AE484" s="72"/>
      <c r="AF484" s="72"/>
      <c r="AG484" s="72"/>
      <c r="AH484" s="72"/>
      <c r="AI484" s="72"/>
      <c r="AJ484" s="72"/>
      <c r="AK484" s="72"/>
    </row>
    <row r="485" spans="1:37" s="52" customFormat="1" ht="24.95" customHeight="1" x14ac:dyDescent="0.2">
      <c r="A485" s="81"/>
      <c r="B485" s="87"/>
      <c r="C485" s="116"/>
      <c r="D485" s="116"/>
      <c r="E485" s="116"/>
      <c r="F485" s="116"/>
      <c r="G485" s="116"/>
      <c r="H485" s="116"/>
      <c r="I485" s="81"/>
      <c r="J485" s="81"/>
      <c r="K485" s="116"/>
      <c r="L485" s="116"/>
      <c r="M485" s="116"/>
      <c r="N485" s="119"/>
      <c r="O485" s="116"/>
      <c r="P485" s="121"/>
      <c r="Q485" s="121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72"/>
      <c r="AD485" s="72"/>
      <c r="AE485" s="72"/>
      <c r="AF485" s="72"/>
      <c r="AG485" s="72"/>
      <c r="AH485" s="72"/>
      <c r="AI485" s="72"/>
      <c r="AJ485" s="72"/>
      <c r="AK485" s="72"/>
    </row>
    <row r="486" spans="1:37" ht="24.95" customHeight="1" x14ac:dyDescent="0.2">
      <c r="A486" s="81"/>
      <c r="B486" s="88"/>
      <c r="C486" s="103"/>
      <c r="D486" s="103"/>
      <c r="E486" s="103"/>
      <c r="F486" s="103"/>
      <c r="G486" s="103"/>
      <c r="H486" s="103"/>
      <c r="I486" s="71"/>
      <c r="J486" s="103"/>
      <c r="K486" s="103"/>
      <c r="L486" s="103"/>
      <c r="M486" s="103"/>
      <c r="N486" s="119"/>
      <c r="O486" s="103"/>
      <c r="P486" s="121"/>
      <c r="Q486" s="121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4"/>
      <c r="AD486" s="74"/>
      <c r="AE486" s="74"/>
      <c r="AF486" s="74"/>
      <c r="AG486" s="74"/>
      <c r="AH486" s="74"/>
      <c r="AI486" s="74"/>
      <c r="AJ486" s="74"/>
      <c r="AK486" s="74"/>
    </row>
    <row r="487" spans="1:37" ht="24.95" customHeight="1" x14ac:dyDescent="0.25">
      <c r="A487" s="71"/>
      <c r="B487" s="89"/>
      <c r="C487" s="103"/>
      <c r="D487" s="103"/>
      <c r="E487" s="103"/>
      <c r="F487" s="103"/>
      <c r="G487" s="103"/>
      <c r="H487" s="103"/>
      <c r="I487" s="71"/>
      <c r="J487" s="103"/>
      <c r="K487" s="103"/>
      <c r="L487" s="103"/>
      <c r="M487" s="103"/>
      <c r="N487" s="119"/>
      <c r="O487" s="103"/>
      <c r="P487" s="121"/>
      <c r="Q487" s="121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4"/>
      <c r="AD487" s="74"/>
      <c r="AE487" s="74"/>
      <c r="AF487" s="74"/>
      <c r="AG487" s="74"/>
      <c r="AH487" s="74"/>
      <c r="AI487" s="74"/>
      <c r="AJ487" s="74"/>
      <c r="AK487" s="74"/>
    </row>
    <row r="488" spans="1:37" s="11" customFormat="1" ht="24.95" customHeight="1" x14ac:dyDescent="0.25">
      <c r="A488" s="42"/>
      <c r="B488" s="42"/>
      <c r="C488" s="42"/>
      <c r="D488" s="47"/>
      <c r="E488" s="47"/>
      <c r="F488" s="42"/>
      <c r="G488" s="42"/>
      <c r="H488" s="42"/>
      <c r="I488" s="42"/>
      <c r="J488" s="42"/>
      <c r="K488" s="42"/>
      <c r="L488" s="42"/>
      <c r="M488" s="42"/>
      <c r="N488" s="64"/>
      <c r="O488" s="42"/>
      <c r="P488" s="126"/>
      <c r="Q488" s="126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</row>
    <row r="489" spans="1:37" s="11" customFormat="1" ht="24.95" customHeight="1" x14ac:dyDescent="0.25">
      <c r="A489" s="43"/>
      <c r="B489" s="43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127"/>
      <c r="Q489" s="127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75"/>
      <c r="AD489" s="75"/>
      <c r="AE489" s="75"/>
      <c r="AF489" s="75"/>
      <c r="AG489" s="75"/>
      <c r="AH489" s="75"/>
      <c r="AI489" s="75"/>
      <c r="AJ489" s="75"/>
      <c r="AK489" s="75"/>
    </row>
    <row r="490" spans="1:37" s="11" customFormat="1" ht="32.25" customHeight="1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65"/>
      <c r="O490" s="46"/>
      <c r="P490" s="126"/>
      <c r="Q490" s="126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75"/>
      <c r="AD490" s="75"/>
      <c r="AE490" s="75"/>
      <c r="AF490" s="75"/>
      <c r="AG490" s="75"/>
      <c r="AH490" s="75"/>
      <c r="AI490" s="75"/>
      <c r="AJ490" s="75"/>
      <c r="AK490" s="75"/>
    </row>
    <row r="491" spans="1:37" s="11" customFormat="1" ht="24.95" customHeight="1" x14ac:dyDescent="0.2">
      <c r="A491" s="81"/>
      <c r="B491" s="82"/>
      <c r="C491" s="116"/>
      <c r="D491" s="116"/>
      <c r="E491" s="116"/>
      <c r="F491" s="116"/>
      <c r="G491" s="116"/>
      <c r="H491" s="116"/>
      <c r="I491" s="81"/>
      <c r="J491" s="116"/>
      <c r="K491" s="116"/>
      <c r="L491" s="116"/>
      <c r="M491" s="116"/>
      <c r="N491" s="116"/>
      <c r="O491" s="116"/>
      <c r="P491" s="121"/>
      <c r="Q491" s="121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75"/>
      <c r="AD491" s="75"/>
      <c r="AE491" s="75"/>
      <c r="AF491" s="75"/>
      <c r="AG491" s="75"/>
      <c r="AH491" s="75"/>
      <c r="AI491" s="75"/>
      <c r="AJ491" s="75"/>
      <c r="AK491" s="75"/>
    </row>
    <row r="492" spans="1:37" s="11" customFormat="1" ht="46.5" customHeight="1" x14ac:dyDescent="0.2">
      <c r="A492" s="56"/>
      <c r="B492" s="5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120"/>
      <c r="O492" s="98"/>
      <c r="P492" s="121"/>
      <c r="Q492" s="121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75"/>
      <c r="AD492" s="75"/>
      <c r="AE492" s="75"/>
      <c r="AF492" s="75"/>
      <c r="AG492" s="75"/>
      <c r="AH492" s="75"/>
      <c r="AI492" s="75"/>
      <c r="AJ492" s="75"/>
      <c r="AK492" s="75"/>
    </row>
    <row r="493" spans="1:37" s="11" customFormat="1" ht="34.5" customHeight="1" x14ac:dyDescent="0.2">
      <c r="A493" s="56"/>
      <c r="B493" s="59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120"/>
      <c r="O493" s="98"/>
      <c r="P493" s="121"/>
      <c r="Q493" s="121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75"/>
      <c r="AD493" s="75"/>
      <c r="AE493" s="75"/>
      <c r="AF493" s="75"/>
      <c r="AG493" s="75"/>
      <c r="AH493" s="75"/>
      <c r="AI493" s="75"/>
      <c r="AJ493" s="75"/>
      <c r="AK493" s="75"/>
    </row>
    <row r="494" spans="1:37" s="11" customFormat="1" ht="24.95" customHeight="1" x14ac:dyDescent="0.2">
      <c r="A494" s="56"/>
      <c r="B494" s="60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120"/>
      <c r="O494" s="98"/>
      <c r="P494" s="121"/>
      <c r="Q494" s="121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75"/>
      <c r="AD494" s="75"/>
      <c r="AE494" s="75"/>
      <c r="AF494" s="75"/>
      <c r="AG494" s="75"/>
      <c r="AH494" s="75"/>
      <c r="AI494" s="75"/>
      <c r="AJ494" s="75"/>
      <c r="AK494" s="75"/>
    </row>
    <row r="495" spans="1:37" s="11" customFormat="1" ht="24.95" customHeight="1" x14ac:dyDescent="0.2">
      <c r="A495" s="56"/>
      <c r="B495" s="58"/>
      <c r="C495" s="98"/>
      <c r="D495" s="98"/>
      <c r="E495" s="98"/>
      <c r="F495" s="98"/>
      <c r="G495" s="98"/>
      <c r="H495" s="98"/>
      <c r="I495" s="56"/>
      <c r="J495" s="98"/>
      <c r="K495" s="98"/>
      <c r="L495" s="98"/>
      <c r="M495" s="98"/>
      <c r="N495" s="120"/>
      <c r="O495" s="98"/>
      <c r="P495" s="121"/>
      <c r="Q495" s="121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75"/>
      <c r="AD495" s="75"/>
      <c r="AE495" s="75"/>
      <c r="AF495" s="75"/>
      <c r="AG495" s="75"/>
      <c r="AH495" s="75"/>
      <c r="AI495" s="75"/>
      <c r="AJ495" s="75"/>
      <c r="AK495" s="75"/>
    </row>
    <row r="496" spans="1:37" s="11" customFormat="1" ht="24.95" customHeight="1" x14ac:dyDescent="0.2">
      <c r="A496" s="56"/>
      <c r="B496" s="58"/>
      <c r="C496" s="98"/>
      <c r="D496" s="98"/>
      <c r="E496" s="98"/>
      <c r="F496" s="98"/>
      <c r="G496" s="98"/>
      <c r="H496" s="98"/>
      <c r="I496" s="56"/>
      <c r="J496" s="98"/>
      <c r="K496" s="98"/>
      <c r="L496" s="98"/>
      <c r="M496" s="98"/>
      <c r="N496" s="120"/>
      <c r="O496" s="98"/>
      <c r="P496" s="121"/>
      <c r="Q496" s="121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75"/>
      <c r="AD496" s="75"/>
      <c r="AE496" s="75"/>
      <c r="AF496" s="75"/>
      <c r="AG496" s="75"/>
      <c r="AH496" s="75"/>
      <c r="AI496" s="75"/>
      <c r="AJ496" s="75"/>
      <c r="AK496" s="75"/>
    </row>
    <row r="497" spans="1:37" s="11" customFormat="1" ht="24.95" customHeight="1" x14ac:dyDescent="0.2">
      <c r="A497" s="57"/>
      <c r="B497" s="101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20"/>
      <c r="O497" s="100"/>
      <c r="P497" s="121"/>
      <c r="Q497" s="121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75"/>
      <c r="AD497" s="75"/>
      <c r="AE497" s="75"/>
      <c r="AF497" s="75"/>
      <c r="AG497" s="75"/>
      <c r="AH497" s="75"/>
      <c r="AI497" s="75"/>
      <c r="AJ497" s="75"/>
      <c r="AK497" s="75"/>
    </row>
    <row r="498" spans="1:37" s="11" customFormat="1" ht="24.95" customHeight="1" x14ac:dyDescent="0.2">
      <c r="A498" s="57"/>
      <c r="B498" s="101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20"/>
      <c r="O498" s="100"/>
      <c r="P498" s="121"/>
      <c r="Q498" s="121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75"/>
      <c r="AD498" s="75"/>
      <c r="AE498" s="75"/>
      <c r="AF498" s="75"/>
      <c r="AG498" s="75"/>
      <c r="AH498" s="75"/>
      <c r="AI498" s="75"/>
      <c r="AJ498" s="75"/>
      <c r="AK498" s="75"/>
    </row>
    <row r="499" spans="1:37" s="11" customFormat="1" ht="24.95" customHeight="1" x14ac:dyDescent="0.2">
      <c r="A499" s="56"/>
      <c r="B499" s="58"/>
      <c r="C499" s="98"/>
      <c r="D499" s="98"/>
      <c r="E499" s="98"/>
      <c r="F499" s="98"/>
      <c r="G499" s="98"/>
      <c r="H499" s="98"/>
      <c r="I499" s="56"/>
      <c r="J499" s="98"/>
      <c r="K499" s="98"/>
      <c r="L499" s="98"/>
      <c r="M499" s="98"/>
      <c r="N499" s="120"/>
      <c r="O499" s="98"/>
      <c r="P499" s="121"/>
      <c r="Q499" s="121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75"/>
      <c r="AD499" s="75"/>
      <c r="AE499" s="75"/>
      <c r="AF499" s="75"/>
      <c r="AG499" s="75"/>
      <c r="AH499" s="75"/>
      <c r="AI499" s="75"/>
      <c r="AJ499" s="75"/>
      <c r="AK499" s="75"/>
    </row>
    <row r="500" spans="1:37" s="11" customFormat="1" ht="24.95" customHeight="1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64"/>
      <c r="O500" s="42"/>
      <c r="P500" s="126"/>
      <c r="Q500" s="126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</row>
    <row r="501" spans="1:37" s="11" customFormat="1" ht="24.95" customHeight="1" x14ac:dyDescent="0.25">
      <c r="A501" s="44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127"/>
      <c r="Q501" s="127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75"/>
      <c r="AD501" s="75"/>
      <c r="AE501" s="75"/>
      <c r="AF501" s="75"/>
      <c r="AG501" s="75"/>
      <c r="AH501" s="75"/>
      <c r="AI501" s="75"/>
      <c r="AJ501" s="75"/>
      <c r="AK501" s="75"/>
    </row>
    <row r="502" spans="1:37" ht="15.75" x14ac:dyDescent="0.25">
      <c r="A502" s="42"/>
      <c r="B502" s="42"/>
      <c r="C502" s="47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64"/>
      <c r="O502" s="42"/>
      <c r="P502" s="126"/>
      <c r="Q502" s="126"/>
    </row>
    <row r="510" spans="1:37" ht="15.75" x14ac:dyDescent="0.2">
      <c r="A510" s="56"/>
      <c r="B510" s="59"/>
      <c r="C510" s="98"/>
      <c r="D510" s="98"/>
      <c r="E510" s="98"/>
      <c r="F510" s="56"/>
      <c r="G510" s="98"/>
      <c r="H510" s="56"/>
      <c r="I510" s="98"/>
      <c r="J510" s="98"/>
      <c r="K510" s="98"/>
      <c r="L510" s="98"/>
      <c r="M510" s="98"/>
      <c r="N510" s="98"/>
      <c r="O510" s="98"/>
    </row>
    <row r="511" spans="1:37" ht="30" customHeight="1" x14ac:dyDescent="0.2">
      <c r="A511" s="81"/>
      <c r="B511" s="82"/>
      <c r="C511" s="116"/>
      <c r="D511" s="116"/>
      <c r="E511" s="116"/>
      <c r="F511" s="116"/>
      <c r="G511" s="116"/>
      <c r="H511" s="81"/>
      <c r="I511" s="116"/>
      <c r="J511" s="116"/>
      <c r="K511" s="116"/>
      <c r="L511" s="116"/>
      <c r="M511" s="116"/>
      <c r="N511" s="116"/>
      <c r="O511" s="116"/>
      <c r="P511" s="121"/>
      <c r="Q511" s="121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</row>
  </sheetData>
  <mergeCells count="27">
    <mergeCell ref="A176:O176"/>
    <mergeCell ref="K10:N10"/>
    <mergeCell ref="A163:C163"/>
    <mergeCell ref="A164:C164"/>
    <mergeCell ref="A165:C165"/>
    <mergeCell ref="A167:C167"/>
    <mergeCell ref="A173:C173"/>
    <mergeCell ref="A166:C166"/>
    <mergeCell ref="A168:C168"/>
    <mergeCell ref="A171:C171"/>
    <mergeCell ref="A172:C172"/>
    <mergeCell ref="A169:C169"/>
    <mergeCell ref="A170:C170"/>
    <mergeCell ref="A91:B91"/>
    <mergeCell ref="L2:O2"/>
    <mergeCell ref="L3:O3"/>
    <mergeCell ref="L4:O4"/>
    <mergeCell ref="L5:O5"/>
    <mergeCell ref="A6:O6"/>
    <mergeCell ref="A7:O7"/>
    <mergeCell ref="A8:O8"/>
    <mergeCell ref="O10:O11"/>
    <mergeCell ref="G10:J10"/>
    <mergeCell ref="D10:F10"/>
    <mergeCell ref="A10:A12"/>
    <mergeCell ref="B10:B12"/>
    <mergeCell ref="C10:C12"/>
  </mergeCells>
  <pageMargins left="0.23622047244094491" right="0.23622047244094491" top="0.74803149606299213" bottom="0.19685039370078741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workbookViewId="0">
      <pane ySplit="5" topLeftCell="A6" activePane="bottomLeft" state="frozen"/>
      <selection pane="bottomLeft" activeCell="A97" sqref="A97"/>
    </sheetView>
  </sheetViews>
  <sheetFormatPr defaultColWidth="10.85546875" defaultRowHeight="12.75" x14ac:dyDescent="0.2"/>
  <cols>
    <col min="1" max="1" width="34.7109375" style="2" customWidth="1"/>
    <col min="2" max="2" width="13.85546875" style="2" customWidth="1"/>
    <col min="3" max="3" width="1.42578125" style="2" customWidth="1"/>
    <col min="4" max="4" width="13.28515625" style="2" customWidth="1"/>
    <col min="5" max="5" width="29.7109375" style="2" customWidth="1"/>
    <col min="6" max="6" width="1.7109375" style="2" customWidth="1"/>
    <col min="7" max="7" width="10.85546875" style="2"/>
    <col min="8" max="8" width="28.140625" style="2" customWidth="1"/>
    <col min="9" max="9" width="1.7109375" style="2" customWidth="1"/>
    <col min="10" max="10" width="12" style="2" customWidth="1"/>
    <col min="11" max="11" width="33" style="2" customWidth="1"/>
    <col min="12" max="16384" width="10.85546875" style="2"/>
  </cols>
  <sheetData>
    <row r="1" spans="1:11" ht="18.75" x14ac:dyDescent="0.3">
      <c r="A1" s="242" t="s">
        <v>447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3" spans="1:11" ht="15.75" x14ac:dyDescent="0.2">
      <c r="A3" s="239" t="s">
        <v>90</v>
      </c>
      <c r="B3" s="237" t="s">
        <v>91</v>
      </c>
      <c r="C3" s="13"/>
      <c r="D3" s="237" t="s">
        <v>358</v>
      </c>
      <c r="E3" s="237"/>
      <c r="F3" s="13"/>
      <c r="G3" s="237" t="s">
        <v>359</v>
      </c>
      <c r="H3" s="237"/>
      <c r="I3" s="13"/>
      <c r="J3" s="237" t="s">
        <v>360</v>
      </c>
      <c r="K3" s="237"/>
    </row>
    <row r="4" spans="1:11" ht="15.75" x14ac:dyDescent="0.2">
      <c r="A4" s="239"/>
      <c r="B4" s="237"/>
      <c r="C4" s="13"/>
      <c r="D4" s="237"/>
      <c r="E4" s="237"/>
      <c r="F4" s="13"/>
      <c r="G4" s="237"/>
      <c r="H4" s="237"/>
      <c r="I4" s="13"/>
      <c r="J4" s="237"/>
      <c r="K4" s="237"/>
    </row>
    <row r="5" spans="1:11" ht="15.75" x14ac:dyDescent="0.25">
      <c r="A5" s="239"/>
      <c r="B5" s="237"/>
      <c r="C5" s="13"/>
      <c r="D5" s="26" t="s">
        <v>0</v>
      </c>
      <c r="E5" s="27" t="s">
        <v>380</v>
      </c>
      <c r="F5" s="27"/>
      <c r="G5" s="26" t="s">
        <v>0</v>
      </c>
      <c r="H5" s="27" t="s">
        <v>381</v>
      </c>
      <c r="I5" s="27"/>
      <c r="J5" s="26" t="s">
        <v>0</v>
      </c>
      <c r="K5" s="27" t="s">
        <v>380</v>
      </c>
    </row>
    <row r="6" spans="1:11" ht="15.75" x14ac:dyDescent="0.2">
      <c r="A6" s="238" t="s">
        <v>324</v>
      </c>
      <c r="B6" s="238"/>
      <c r="C6" s="28"/>
      <c r="D6" s="28"/>
      <c r="E6" s="28"/>
      <c r="F6" s="28"/>
      <c r="G6" s="28"/>
      <c r="H6" s="28"/>
      <c r="I6" s="28"/>
      <c r="J6" s="28"/>
      <c r="K6" s="28"/>
    </row>
    <row r="7" spans="1:11" ht="15.75" x14ac:dyDescent="0.2">
      <c r="A7" s="238" t="s">
        <v>355</v>
      </c>
      <c r="B7" s="238"/>
      <c r="C7" s="28"/>
      <c r="D7" s="28"/>
      <c r="E7" s="28"/>
      <c r="F7" s="28"/>
      <c r="G7" s="28"/>
      <c r="H7" s="28"/>
      <c r="I7" s="28"/>
      <c r="J7" s="28"/>
      <c r="K7" s="28"/>
    </row>
    <row r="8" spans="1:11" ht="45" x14ac:dyDescent="0.25">
      <c r="A8" s="17" t="s">
        <v>92</v>
      </c>
      <c r="B8" s="16">
        <v>20</v>
      </c>
      <c r="C8" s="25"/>
      <c r="D8" s="23" t="s">
        <v>126</v>
      </c>
      <c r="E8" s="23" t="s">
        <v>386</v>
      </c>
      <c r="F8" s="23"/>
      <c r="G8" s="23" t="s">
        <v>126</v>
      </c>
      <c r="H8" s="23" t="s">
        <v>263</v>
      </c>
      <c r="I8" s="23"/>
      <c r="J8" s="23" t="s">
        <v>391</v>
      </c>
      <c r="K8" s="23" t="s">
        <v>387</v>
      </c>
    </row>
    <row r="9" spans="1:11" ht="45" x14ac:dyDescent="0.25">
      <c r="A9" s="17" t="s">
        <v>335</v>
      </c>
      <c r="B9" s="16">
        <v>80</v>
      </c>
      <c r="C9" s="25"/>
      <c r="D9" s="23" t="s">
        <v>164</v>
      </c>
      <c r="E9" s="23" t="s">
        <v>435</v>
      </c>
      <c r="F9" s="23"/>
      <c r="G9" s="19" t="s">
        <v>166</v>
      </c>
      <c r="H9" s="19" t="s">
        <v>167</v>
      </c>
      <c r="I9" s="23"/>
      <c r="J9" s="19" t="s">
        <v>404</v>
      </c>
      <c r="K9" s="19" t="s">
        <v>40</v>
      </c>
    </row>
    <row r="10" spans="1:11" ht="75" x14ac:dyDescent="0.25">
      <c r="A10" s="17" t="s">
        <v>341</v>
      </c>
      <c r="B10" s="16">
        <v>150</v>
      </c>
      <c r="C10" s="25"/>
      <c r="D10" s="23" t="s">
        <v>239</v>
      </c>
      <c r="E10" s="23" t="s">
        <v>61</v>
      </c>
      <c r="F10" s="23"/>
      <c r="G10" s="19" t="s">
        <v>168</v>
      </c>
      <c r="H10" s="19" t="s">
        <v>77</v>
      </c>
      <c r="I10" s="19"/>
      <c r="J10" s="19" t="s">
        <v>170</v>
      </c>
      <c r="K10" s="19" t="s">
        <v>171</v>
      </c>
    </row>
    <row r="11" spans="1:11" ht="45" x14ac:dyDescent="0.2">
      <c r="A11" s="22" t="s">
        <v>320</v>
      </c>
      <c r="B11" s="16">
        <v>180</v>
      </c>
      <c r="C11" s="16"/>
      <c r="D11" s="23" t="s">
        <v>382</v>
      </c>
      <c r="E11" s="23" t="s">
        <v>16</v>
      </c>
      <c r="F11" s="23"/>
      <c r="G11" s="23"/>
      <c r="H11" s="23" t="s">
        <v>67</v>
      </c>
      <c r="I11" s="23"/>
      <c r="J11" s="23"/>
      <c r="K11" s="23" t="s">
        <v>383</v>
      </c>
    </row>
    <row r="12" spans="1:11" ht="60" x14ac:dyDescent="0.2">
      <c r="A12" s="22" t="s">
        <v>122</v>
      </c>
      <c r="B12" s="16">
        <v>30</v>
      </c>
      <c r="C12" s="16"/>
      <c r="D12" s="23" t="s">
        <v>17</v>
      </c>
      <c r="E12" s="23" t="s">
        <v>18</v>
      </c>
      <c r="F12" s="23"/>
      <c r="G12" s="23" t="s">
        <v>124</v>
      </c>
      <c r="H12" s="23" t="s">
        <v>125</v>
      </c>
      <c r="I12" s="23"/>
      <c r="J12" s="23" t="s">
        <v>137</v>
      </c>
      <c r="K12" s="23" t="s">
        <v>123</v>
      </c>
    </row>
    <row r="13" spans="1:11" ht="31.5" x14ac:dyDescent="0.2">
      <c r="A13" s="22" t="s">
        <v>102</v>
      </c>
      <c r="B13" s="16">
        <v>20</v>
      </c>
      <c r="C13" s="16"/>
      <c r="D13" s="23"/>
      <c r="E13" s="23" t="s">
        <v>26</v>
      </c>
      <c r="F13" s="23"/>
      <c r="G13" s="23"/>
      <c r="H13" s="23" t="s">
        <v>103</v>
      </c>
      <c r="I13" s="23"/>
      <c r="J13" s="23"/>
      <c r="K13" s="23" t="s">
        <v>266</v>
      </c>
    </row>
    <row r="14" spans="1:11" ht="15.75" x14ac:dyDescent="0.2">
      <c r="A14" s="22" t="s">
        <v>186</v>
      </c>
      <c r="B14" s="16">
        <v>15</v>
      </c>
      <c r="C14" s="16"/>
      <c r="D14" s="23" t="s">
        <v>384</v>
      </c>
      <c r="E14" s="23" t="s">
        <v>20</v>
      </c>
      <c r="F14" s="23"/>
      <c r="G14" s="23" t="s">
        <v>384</v>
      </c>
      <c r="H14" s="23" t="s">
        <v>20</v>
      </c>
      <c r="I14" s="23"/>
      <c r="J14" s="23" t="s">
        <v>384</v>
      </c>
      <c r="K14" s="23" t="s">
        <v>20</v>
      </c>
    </row>
    <row r="15" spans="1:11" ht="60" x14ac:dyDescent="0.2">
      <c r="A15" s="22" t="s">
        <v>323</v>
      </c>
      <c r="B15" s="16">
        <v>180</v>
      </c>
      <c r="C15" s="16"/>
      <c r="D15" s="23"/>
      <c r="E15" s="23" t="s">
        <v>79</v>
      </c>
      <c r="F15" s="23"/>
      <c r="G15" s="23"/>
      <c r="H15" s="23" t="s">
        <v>267</v>
      </c>
      <c r="I15" s="23"/>
      <c r="J15" s="23"/>
      <c r="K15" s="23" t="s">
        <v>268</v>
      </c>
    </row>
    <row r="16" spans="1:11" s="3" customFormat="1" ht="15.75" x14ac:dyDescent="0.25">
      <c r="A16" s="240" t="s">
        <v>356</v>
      </c>
      <c r="B16" s="240"/>
      <c r="C16" s="32"/>
      <c r="D16" s="32"/>
      <c r="E16" s="32"/>
      <c r="F16" s="32"/>
      <c r="G16" s="32"/>
      <c r="H16" s="32"/>
      <c r="I16" s="32"/>
      <c r="J16" s="32"/>
      <c r="K16" s="32"/>
    </row>
    <row r="17" spans="1:11" ht="45" x14ac:dyDescent="0.2">
      <c r="A17" s="22" t="s">
        <v>105</v>
      </c>
      <c r="B17" s="16">
        <v>50</v>
      </c>
      <c r="C17" s="16"/>
      <c r="D17" s="23" t="s">
        <v>392</v>
      </c>
      <c r="E17" s="23" t="s">
        <v>22</v>
      </c>
      <c r="F17" s="23"/>
      <c r="G17" s="23" t="s">
        <v>106</v>
      </c>
      <c r="H17" s="23" t="s">
        <v>107</v>
      </c>
      <c r="I17" s="23"/>
      <c r="J17" s="23" t="s">
        <v>108</v>
      </c>
      <c r="K17" s="23" t="s">
        <v>109</v>
      </c>
    </row>
    <row r="18" spans="1:11" ht="60" x14ac:dyDescent="0.2">
      <c r="A18" s="17" t="s">
        <v>142</v>
      </c>
      <c r="B18" s="16">
        <v>200</v>
      </c>
      <c r="C18" s="16"/>
      <c r="D18" s="23" t="s">
        <v>259</v>
      </c>
      <c r="E18" s="23" t="s">
        <v>80</v>
      </c>
      <c r="F18" s="23"/>
      <c r="G18" s="23" t="s">
        <v>143</v>
      </c>
      <c r="H18" s="23" t="s">
        <v>144</v>
      </c>
      <c r="I18" s="23"/>
      <c r="J18" s="23" t="s">
        <v>191</v>
      </c>
      <c r="K18" s="23" t="s">
        <v>192</v>
      </c>
    </row>
    <row r="19" spans="1:11" ht="31.5" x14ac:dyDescent="0.2">
      <c r="A19" s="17" t="s">
        <v>361</v>
      </c>
      <c r="B19" s="16">
        <v>80</v>
      </c>
      <c r="C19" s="16"/>
      <c r="D19" s="23" t="s">
        <v>146</v>
      </c>
      <c r="E19" s="23" t="s">
        <v>23</v>
      </c>
      <c r="F19" s="23"/>
      <c r="G19" s="23" t="s">
        <v>205</v>
      </c>
      <c r="H19" s="23" t="s">
        <v>206</v>
      </c>
      <c r="I19" s="23"/>
      <c r="J19" s="23" t="s">
        <v>207</v>
      </c>
      <c r="K19" s="23" t="s">
        <v>208</v>
      </c>
    </row>
    <row r="20" spans="1:11" ht="15.75" x14ac:dyDescent="0.2">
      <c r="A20" s="22" t="s">
        <v>321</v>
      </c>
      <c r="B20" s="16">
        <v>150</v>
      </c>
      <c r="C20" s="16"/>
      <c r="D20" s="23" t="s">
        <v>393</v>
      </c>
      <c r="E20" s="23" t="s">
        <v>24</v>
      </c>
      <c r="F20" s="23"/>
      <c r="G20" s="23" t="s">
        <v>182</v>
      </c>
      <c r="H20" s="23" t="s">
        <v>115</v>
      </c>
      <c r="I20" s="23"/>
      <c r="J20" s="23" t="s">
        <v>183</v>
      </c>
      <c r="K20" s="23" t="s">
        <v>184</v>
      </c>
    </row>
    <row r="21" spans="1:11" ht="15.75" x14ac:dyDescent="0.2">
      <c r="A21" s="17" t="s">
        <v>442</v>
      </c>
      <c r="B21" s="16">
        <v>180</v>
      </c>
      <c r="C21" s="16"/>
      <c r="D21" s="23"/>
      <c r="E21" s="23" t="s">
        <v>120</v>
      </c>
      <c r="F21" s="23"/>
      <c r="G21" s="23"/>
      <c r="H21" s="23" t="s">
        <v>121</v>
      </c>
      <c r="I21" s="23"/>
      <c r="J21" s="23"/>
      <c r="K21" s="23" t="s">
        <v>443</v>
      </c>
    </row>
    <row r="22" spans="1:11" ht="15.75" x14ac:dyDescent="0.2">
      <c r="A22" s="17" t="s">
        <v>101</v>
      </c>
      <c r="B22" s="16"/>
      <c r="C22" s="16"/>
      <c r="D22" s="23"/>
      <c r="E22" s="23" t="s">
        <v>436</v>
      </c>
      <c r="F22" s="23"/>
      <c r="G22" s="23"/>
      <c r="H22" s="23" t="s">
        <v>437</v>
      </c>
      <c r="I22" s="23"/>
      <c r="J22" s="23"/>
      <c r="K22" s="23" t="s">
        <v>438</v>
      </c>
    </row>
    <row r="23" spans="1:11" ht="30" x14ac:dyDescent="0.2">
      <c r="A23" s="17" t="s">
        <v>102</v>
      </c>
      <c r="B23" s="16">
        <v>20</v>
      </c>
      <c r="C23" s="16"/>
      <c r="D23" s="23"/>
      <c r="E23" s="23" t="s">
        <v>26</v>
      </c>
      <c r="F23" s="23"/>
      <c r="G23" s="23"/>
      <c r="H23" s="23" t="s">
        <v>26</v>
      </c>
      <c r="I23" s="23"/>
      <c r="J23" s="23"/>
      <c r="K23" s="23" t="s">
        <v>26</v>
      </c>
    </row>
    <row r="24" spans="1:11" ht="30" x14ac:dyDescent="0.2">
      <c r="A24" s="17" t="s">
        <v>104</v>
      </c>
      <c r="B24" s="16">
        <v>20</v>
      </c>
      <c r="C24" s="16"/>
      <c r="D24" s="23"/>
      <c r="E24" s="23" t="s">
        <v>27</v>
      </c>
      <c r="F24" s="23"/>
      <c r="G24" s="23"/>
      <c r="H24" s="23" t="s">
        <v>27</v>
      </c>
      <c r="I24" s="23"/>
      <c r="J24" s="23"/>
      <c r="K24" s="23" t="s">
        <v>27</v>
      </c>
    </row>
    <row r="25" spans="1:11" s="3" customFormat="1" ht="15.75" x14ac:dyDescent="0.2">
      <c r="A25" s="238" t="s">
        <v>325</v>
      </c>
      <c r="B25" s="238"/>
      <c r="C25" s="28"/>
      <c r="D25" s="238"/>
      <c r="E25" s="238"/>
      <c r="F25" s="28"/>
      <c r="G25" s="238"/>
      <c r="H25" s="238"/>
      <c r="I25" s="28"/>
      <c r="J25" s="238"/>
      <c r="K25" s="238"/>
    </row>
    <row r="26" spans="1:11" ht="15.75" x14ac:dyDescent="0.2">
      <c r="A26" s="238" t="s">
        <v>357</v>
      </c>
      <c r="B26" s="238"/>
      <c r="C26" s="28"/>
      <c r="D26" s="238"/>
      <c r="E26" s="238"/>
      <c r="F26" s="28"/>
      <c r="G26" s="238"/>
      <c r="H26" s="238"/>
      <c r="I26" s="28"/>
      <c r="J26" s="238"/>
      <c r="K26" s="238"/>
    </row>
    <row r="27" spans="1:11" ht="45" x14ac:dyDescent="0.2">
      <c r="A27" s="17" t="s">
        <v>92</v>
      </c>
      <c r="B27" s="16">
        <v>20</v>
      </c>
      <c r="C27" s="16"/>
      <c r="D27" s="23" t="s">
        <v>126</v>
      </c>
      <c r="E27" s="23" t="s">
        <v>263</v>
      </c>
      <c r="F27" s="23"/>
      <c r="G27" s="23" t="s">
        <v>126</v>
      </c>
      <c r="H27" s="23" t="s">
        <v>386</v>
      </c>
      <c r="I27" s="23"/>
      <c r="J27" s="23" t="s">
        <v>391</v>
      </c>
      <c r="K27" s="23" t="s">
        <v>387</v>
      </c>
    </row>
    <row r="28" spans="1:11" ht="45" x14ac:dyDescent="0.2">
      <c r="A28" s="22" t="s">
        <v>346</v>
      </c>
      <c r="B28" s="16">
        <v>150</v>
      </c>
      <c r="C28" s="16"/>
      <c r="D28" s="23" t="s">
        <v>394</v>
      </c>
      <c r="E28" s="23" t="s">
        <v>29</v>
      </c>
      <c r="F28" s="23"/>
      <c r="G28" s="23" t="s">
        <v>248</v>
      </c>
      <c r="H28" s="23" t="s">
        <v>249</v>
      </c>
      <c r="I28" s="23"/>
      <c r="J28" s="23" t="s">
        <v>262</v>
      </c>
      <c r="K28" s="23" t="s">
        <v>250</v>
      </c>
    </row>
    <row r="29" spans="1:11" ht="45" x14ac:dyDescent="0.2">
      <c r="A29" s="17" t="s">
        <v>319</v>
      </c>
      <c r="B29" s="16">
        <v>180</v>
      </c>
      <c r="C29" s="16"/>
      <c r="D29" s="23" t="s">
        <v>395</v>
      </c>
      <c r="E29" s="23" t="s">
        <v>385</v>
      </c>
      <c r="F29" s="23"/>
      <c r="G29" s="23">
        <v>376</v>
      </c>
      <c r="H29" s="23" t="s">
        <v>265</v>
      </c>
      <c r="I29" s="23"/>
      <c r="J29" s="23"/>
      <c r="K29" s="23" t="s">
        <v>264</v>
      </c>
    </row>
    <row r="30" spans="1:11" ht="31.5" x14ac:dyDescent="0.2">
      <c r="A30" s="17" t="s">
        <v>102</v>
      </c>
      <c r="B30" s="16">
        <v>20</v>
      </c>
      <c r="C30" s="16"/>
      <c r="D30" s="23"/>
      <c r="E30" s="23" t="s">
        <v>26</v>
      </c>
      <c r="F30" s="23"/>
      <c r="G30" s="23"/>
      <c r="H30" s="23" t="s">
        <v>103</v>
      </c>
      <c r="I30" s="23"/>
      <c r="J30" s="23"/>
      <c r="K30" s="23" t="s">
        <v>266</v>
      </c>
    </row>
    <row r="31" spans="1:11" ht="15.75" x14ac:dyDescent="0.2">
      <c r="A31" s="17" t="s">
        <v>101</v>
      </c>
      <c r="B31" s="16">
        <v>100</v>
      </c>
      <c r="C31" s="16"/>
      <c r="D31" s="23"/>
      <c r="E31" s="23" t="s">
        <v>350</v>
      </c>
      <c r="F31" s="23"/>
      <c r="G31" s="23"/>
      <c r="H31" s="23" t="s">
        <v>351</v>
      </c>
      <c r="I31" s="23"/>
      <c r="J31" s="23"/>
      <c r="K31" s="23" t="s">
        <v>352</v>
      </c>
    </row>
    <row r="32" spans="1:11" ht="60" x14ac:dyDescent="0.2">
      <c r="A32" s="17" t="s">
        <v>323</v>
      </c>
      <c r="B32" s="16">
        <v>180</v>
      </c>
      <c r="C32" s="16"/>
      <c r="D32" s="23"/>
      <c r="E32" s="23" t="s">
        <v>79</v>
      </c>
      <c r="F32" s="23"/>
      <c r="G32" s="23"/>
      <c r="H32" s="23" t="s">
        <v>267</v>
      </c>
      <c r="I32" s="23"/>
      <c r="J32" s="23"/>
      <c r="K32" s="23" t="s">
        <v>268</v>
      </c>
    </row>
    <row r="33" spans="1:11" s="3" customFormat="1" ht="15.75" x14ac:dyDescent="0.25">
      <c r="A33" s="241" t="s">
        <v>362</v>
      </c>
      <c r="B33" s="241"/>
      <c r="C33" s="33"/>
      <c r="D33" s="30"/>
      <c r="E33" s="29"/>
      <c r="F33" s="29"/>
      <c r="G33" s="30"/>
      <c r="H33" s="29"/>
      <c r="I33" s="29"/>
      <c r="J33" s="29"/>
      <c r="K33" s="29"/>
    </row>
    <row r="34" spans="1:11" ht="45" x14ac:dyDescent="0.2">
      <c r="A34" s="22" t="s">
        <v>105</v>
      </c>
      <c r="B34" s="16">
        <v>50</v>
      </c>
      <c r="C34" s="16"/>
      <c r="D34" s="23" t="s">
        <v>334</v>
      </c>
      <c r="E34" s="23" t="s">
        <v>107</v>
      </c>
      <c r="F34" s="23"/>
      <c r="G34" s="23" t="s">
        <v>345</v>
      </c>
      <c r="H34" s="23" t="s">
        <v>342</v>
      </c>
      <c r="I34" s="23"/>
      <c r="J34" s="23" t="s">
        <v>344</v>
      </c>
      <c r="K34" s="23" t="s">
        <v>343</v>
      </c>
    </row>
    <row r="35" spans="1:11" ht="31.5" x14ac:dyDescent="0.25">
      <c r="A35" s="17" t="s">
        <v>158</v>
      </c>
      <c r="B35" s="16">
        <v>200</v>
      </c>
      <c r="C35" s="16"/>
      <c r="D35" s="20" t="s">
        <v>159</v>
      </c>
      <c r="E35" s="19" t="s">
        <v>32</v>
      </c>
      <c r="F35" s="19"/>
      <c r="G35" s="12"/>
      <c r="H35" s="19" t="s">
        <v>270</v>
      </c>
      <c r="I35" s="19"/>
      <c r="J35" s="19" t="s">
        <v>398</v>
      </c>
      <c r="K35" s="19" t="s">
        <v>353</v>
      </c>
    </row>
    <row r="36" spans="1:11" ht="45" x14ac:dyDescent="0.2">
      <c r="A36" s="17" t="s">
        <v>340</v>
      </c>
      <c r="B36" s="16">
        <v>80</v>
      </c>
      <c r="C36" s="16"/>
      <c r="D36" s="20" t="s">
        <v>396</v>
      </c>
      <c r="E36" s="21" t="s">
        <v>33</v>
      </c>
      <c r="F36" s="21"/>
      <c r="G36" s="20" t="s">
        <v>128</v>
      </c>
      <c r="H36" s="21" t="s">
        <v>129</v>
      </c>
      <c r="I36" s="21"/>
      <c r="J36" s="21" t="s">
        <v>130</v>
      </c>
      <c r="K36" s="21" t="s">
        <v>131</v>
      </c>
    </row>
    <row r="37" spans="1:11" ht="45" x14ac:dyDescent="0.2">
      <c r="A37" s="17" t="s">
        <v>322</v>
      </c>
      <c r="B37" s="16">
        <v>150</v>
      </c>
      <c r="C37" s="16"/>
      <c r="D37" s="20" t="s">
        <v>397</v>
      </c>
      <c r="E37" s="21" t="s">
        <v>34</v>
      </c>
      <c r="F37" s="21"/>
      <c r="G37" s="20" t="s">
        <v>132</v>
      </c>
      <c r="H37" s="21" t="s">
        <v>38</v>
      </c>
      <c r="I37" s="21"/>
      <c r="J37" s="21" t="s">
        <v>133</v>
      </c>
      <c r="K37" s="21" t="s">
        <v>134</v>
      </c>
    </row>
    <row r="38" spans="1:11" ht="45" x14ac:dyDescent="0.2">
      <c r="A38" s="17" t="s">
        <v>336</v>
      </c>
      <c r="B38" s="16">
        <v>180</v>
      </c>
      <c r="C38" s="16"/>
      <c r="D38" s="20" t="s">
        <v>399</v>
      </c>
      <c r="E38" s="24" t="s">
        <v>35</v>
      </c>
      <c r="F38" s="24"/>
      <c r="G38" s="20" t="s">
        <v>118</v>
      </c>
      <c r="H38" s="21" t="s">
        <v>119</v>
      </c>
      <c r="I38" s="21"/>
      <c r="J38" s="21" t="s">
        <v>116</v>
      </c>
      <c r="K38" s="21" t="s">
        <v>117</v>
      </c>
    </row>
    <row r="39" spans="1:11" ht="30" x14ac:dyDescent="0.2">
      <c r="A39" s="17" t="s">
        <v>102</v>
      </c>
      <c r="B39" s="16">
        <v>20</v>
      </c>
      <c r="C39" s="16"/>
      <c r="D39" s="20"/>
      <c r="E39" s="19" t="s">
        <v>26</v>
      </c>
      <c r="F39" s="19"/>
      <c r="G39" s="20"/>
      <c r="H39" s="21" t="s">
        <v>26</v>
      </c>
      <c r="I39" s="21"/>
      <c r="J39" s="21"/>
      <c r="K39" s="21" t="s">
        <v>26</v>
      </c>
    </row>
    <row r="40" spans="1:11" ht="30" x14ac:dyDescent="0.2">
      <c r="A40" s="17" t="s">
        <v>104</v>
      </c>
      <c r="B40" s="16">
        <v>20</v>
      </c>
      <c r="C40" s="16"/>
      <c r="D40" s="20"/>
      <c r="E40" s="19" t="s">
        <v>27</v>
      </c>
      <c r="F40" s="19"/>
      <c r="G40" s="20"/>
      <c r="H40" s="21" t="s">
        <v>27</v>
      </c>
      <c r="I40" s="21"/>
      <c r="J40" s="21"/>
      <c r="K40" s="21" t="s">
        <v>27</v>
      </c>
    </row>
    <row r="41" spans="1:1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s="3" customFormat="1" ht="15.75" x14ac:dyDescent="0.25">
      <c r="A42" s="238" t="s">
        <v>326</v>
      </c>
      <c r="B42" s="238"/>
      <c r="C42" s="28"/>
      <c r="D42" s="28"/>
      <c r="E42" s="28"/>
      <c r="F42" s="28"/>
      <c r="G42" s="30"/>
      <c r="H42" s="30"/>
      <c r="I42" s="30"/>
      <c r="J42" s="30"/>
      <c r="K42" s="30"/>
    </row>
    <row r="43" spans="1:11" s="3" customFormat="1" ht="15.75" x14ac:dyDescent="0.25">
      <c r="A43" s="238" t="s">
        <v>363</v>
      </c>
      <c r="B43" s="238"/>
      <c r="C43" s="28"/>
      <c r="D43" s="28"/>
      <c r="E43" s="28"/>
      <c r="F43" s="28"/>
      <c r="G43" s="30"/>
      <c r="H43" s="30"/>
      <c r="I43" s="30"/>
      <c r="J43" s="30"/>
      <c r="K43" s="30"/>
    </row>
    <row r="44" spans="1:11" s="3" customFormat="1" ht="45" x14ac:dyDescent="0.2">
      <c r="A44" s="17" t="s">
        <v>92</v>
      </c>
      <c r="B44" s="16">
        <v>20</v>
      </c>
      <c r="C44" s="16"/>
      <c r="D44" s="20" t="s">
        <v>126</v>
      </c>
      <c r="E44" s="19" t="s">
        <v>75</v>
      </c>
      <c r="F44" s="19"/>
      <c r="G44" s="20" t="s">
        <v>126</v>
      </c>
      <c r="H44" s="19" t="s">
        <v>263</v>
      </c>
      <c r="I44" s="19"/>
      <c r="J44" s="20" t="s">
        <v>391</v>
      </c>
      <c r="K44" s="19" t="s">
        <v>269</v>
      </c>
    </row>
    <row r="45" spans="1:11" ht="31.5" x14ac:dyDescent="0.2">
      <c r="A45" s="17" t="s">
        <v>145</v>
      </c>
      <c r="B45" s="16">
        <v>80</v>
      </c>
      <c r="C45" s="16"/>
      <c r="D45" s="20" t="s">
        <v>146</v>
      </c>
      <c r="E45" s="19" t="s">
        <v>37</v>
      </c>
      <c r="F45" s="19"/>
      <c r="G45" s="20" t="s">
        <v>228</v>
      </c>
      <c r="H45" s="19" t="s">
        <v>229</v>
      </c>
      <c r="I45" s="19"/>
      <c r="J45" s="20" t="s">
        <v>226</v>
      </c>
      <c r="K45" s="19" t="s">
        <v>227</v>
      </c>
    </row>
    <row r="46" spans="1:11" ht="45" x14ac:dyDescent="0.2">
      <c r="A46" s="17" t="s">
        <v>322</v>
      </c>
      <c r="B46" s="16">
        <v>150</v>
      </c>
      <c r="C46" s="16"/>
      <c r="D46" s="20" t="s">
        <v>402</v>
      </c>
      <c r="E46" s="19" t="s">
        <v>38</v>
      </c>
      <c r="F46" s="19"/>
      <c r="G46" s="20" t="s">
        <v>400</v>
      </c>
      <c r="H46" s="19" t="s">
        <v>34</v>
      </c>
      <c r="I46" s="19"/>
      <c r="J46" s="20" t="s">
        <v>133</v>
      </c>
      <c r="K46" s="19" t="s">
        <v>134</v>
      </c>
    </row>
    <row r="47" spans="1:11" ht="45" x14ac:dyDescent="0.2">
      <c r="A47" s="17" t="s">
        <v>319</v>
      </c>
      <c r="B47" s="16">
        <v>180</v>
      </c>
      <c r="C47" s="16"/>
      <c r="D47" s="20" t="s">
        <v>382</v>
      </c>
      <c r="E47" s="19" t="s">
        <v>16</v>
      </c>
      <c r="F47" s="19"/>
      <c r="G47" s="20" t="s">
        <v>401</v>
      </c>
      <c r="H47" s="19" t="s">
        <v>271</v>
      </c>
      <c r="I47" s="19"/>
      <c r="J47" s="20" t="s">
        <v>149</v>
      </c>
      <c r="K47" s="19" t="s">
        <v>230</v>
      </c>
    </row>
    <row r="48" spans="1:11" ht="31.5" x14ac:dyDescent="0.2">
      <c r="A48" s="17" t="s">
        <v>102</v>
      </c>
      <c r="B48" s="16">
        <v>20</v>
      </c>
      <c r="C48" s="16"/>
      <c r="D48" s="20"/>
      <c r="E48" s="19" t="s">
        <v>26</v>
      </c>
      <c r="F48" s="19"/>
      <c r="G48" s="20"/>
      <c r="H48" s="19" t="s">
        <v>103</v>
      </c>
      <c r="I48" s="19"/>
      <c r="J48" s="20"/>
      <c r="K48" s="19" t="s">
        <v>266</v>
      </c>
    </row>
    <row r="49" spans="1:11" ht="60" x14ac:dyDescent="0.2">
      <c r="A49" s="17" t="s">
        <v>323</v>
      </c>
      <c r="B49" s="16">
        <v>180</v>
      </c>
      <c r="C49" s="16"/>
      <c r="D49" s="20"/>
      <c r="E49" s="19" t="s">
        <v>79</v>
      </c>
      <c r="F49" s="19"/>
      <c r="G49" s="20"/>
      <c r="H49" s="19" t="s">
        <v>267</v>
      </c>
      <c r="I49" s="19"/>
      <c r="J49" s="20"/>
      <c r="K49" s="19" t="s">
        <v>268</v>
      </c>
    </row>
    <row r="50" spans="1:11" s="3" customFormat="1" ht="15.75" x14ac:dyDescent="0.25">
      <c r="A50" s="238" t="s">
        <v>364</v>
      </c>
      <c r="B50" s="238"/>
      <c r="C50" s="28"/>
      <c r="D50" s="30"/>
      <c r="E50" s="30"/>
      <c r="F50" s="30"/>
      <c r="G50" s="30"/>
      <c r="H50" s="30"/>
      <c r="I50" s="30"/>
      <c r="J50" s="30"/>
      <c r="K50" s="30"/>
    </row>
    <row r="51" spans="1:11" ht="45" x14ac:dyDescent="0.2">
      <c r="A51" s="17" t="s">
        <v>105</v>
      </c>
      <c r="B51" s="16">
        <v>50</v>
      </c>
      <c r="C51" s="16"/>
      <c r="D51" s="19" t="s">
        <v>403</v>
      </c>
      <c r="E51" s="19" t="s">
        <v>39</v>
      </c>
      <c r="F51" s="19"/>
      <c r="G51" s="19" t="s">
        <v>198</v>
      </c>
      <c r="H51" s="19" t="s">
        <v>199</v>
      </c>
      <c r="I51" s="19"/>
      <c r="J51" s="19" t="s">
        <v>200</v>
      </c>
      <c r="K51" s="19" t="s">
        <v>201</v>
      </c>
    </row>
    <row r="52" spans="1:11" ht="60" x14ac:dyDescent="0.2">
      <c r="A52" s="17" t="s">
        <v>142</v>
      </c>
      <c r="B52" s="16">
        <v>200</v>
      </c>
      <c r="C52" s="16"/>
      <c r="D52" s="19" t="s">
        <v>259</v>
      </c>
      <c r="E52" s="19" t="s">
        <v>81</v>
      </c>
      <c r="F52" s="19"/>
      <c r="G52" s="19" t="s">
        <v>217</v>
      </c>
      <c r="H52" s="19" t="s">
        <v>218</v>
      </c>
      <c r="I52" s="19"/>
      <c r="J52" s="19" t="s">
        <v>219</v>
      </c>
      <c r="K52" s="19" t="s">
        <v>220</v>
      </c>
    </row>
    <row r="53" spans="1:11" ht="45" x14ac:dyDescent="0.2">
      <c r="A53" s="17" t="s">
        <v>335</v>
      </c>
      <c r="B53" s="16">
        <v>80</v>
      </c>
      <c r="C53" s="16"/>
      <c r="D53" s="19" t="s">
        <v>404</v>
      </c>
      <c r="E53" s="19" t="s">
        <v>40</v>
      </c>
      <c r="F53" s="19"/>
      <c r="G53" s="19" t="s">
        <v>164</v>
      </c>
      <c r="H53" s="19" t="s">
        <v>165</v>
      </c>
      <c r="I53" s="19"/>
      <c r="J53" s="19" t="s">
        <v>166</v>
      </c>
      <c r="K53" s="19" t="s">
        <v>167</v>
      </c>
    </row>
    <row r="54" spans="1:11" ht="75" x14ac:dyDescent="0.2">
      <c r="A54" s="17" t="s">
        <v>341</v>
      </c>
      <c r="B54" s="16">
        <v>150</v>
      </c>
      <c r="C54" s="16"/>
      <c r="D54" s="19" t="s">
        <v>405</v>
      </c>
      <c r="E54" s="19" t="s">
        <v>41</v>
      </c>
      <c r="F54" s="19"/>
      <c r="G54" s="19" t="s">
        <v>170</v>
      </c>
      <c r="H54" s="19" t="s">
        <v>171</v>
      </c>
      <c r="I54" s="19"/>
      <c r="J54" s="19" t="s">
        <v>168</v>
      </c>
      <c r="K54" s="19" t="s">
        <v>77</v>
      </c>
    </row>
    <row r="55" spans="1:11" ht="60" x14ac:dyDescent="0.2">
      <c r="A55" s="17" t="s">
        <v>339</v>
      </c>
      <c r="B55" s="16">
        <v>180</v>
      </c>
      <c r="C55" s="16"/>
      <c r="D55" s="19" t="s">
        <v>147</v>
      </c>
      <c r="E55" s="19" t="s">
        <v>42</v>
      </c>
      <c r="F55" s="17"/>
      <c r="G55" s="16"/>
      <c r="H55" s="19" t="s">
        <v>389</v>
      </c>
      <c r="I55" s="19"/>
      <c r="J55" s="19"/>
      <c r="K55" s="19" t="s">
        <v>390</v>
      </c>
    </row>
    <row r="56" spans="1:11" ht="30" x14ac:dyDescent="0.2">
      <c r="A56" s="17" t="s">
        <v>102</v>
      </c>
      <c r="B56" s="16">
        <v>20</v>
      </c>
      <c r="C56" s="16"/>
      <c r="D56" s="19"/>
      <c r="E56" s="19" t="s">
        <v>26</v>
      </c>
      <c r="F56" s="19"/>
      <c r="G56" s="19"/>
      <c r="H56" s="19" t="s">
        <v>26</v>
      </c>
      <c r="I56" s="19"/>
      <c r="J56" s="19"/>
      <c r="K56" s="19" t="s">
        <v>26</v>
      </c>
    </row>
    <row r="57" spans="1:11" ht="30" x14ac:dyDescent="0.2">
      <c r="A57" s="17" t="s">
        <v>104</v>
      </c>
      <c r="B57" s="16">
        <v>20</v>
      </c>
      <c r="C57" s="16"/>
      <c r="D57" s="19"/>
      <c r="E57" s="19" t="s">
        <v>27</v>
      </c>
      <c r="F57" s="19"/>
      <c r="G57" s="19"/>
      <c r="H57" s="19" t="s">
        <v>27</v>
      </c>
      <c r="I57" s="19"/>
      <c r="J57" s="19"/>
      <c r="K57" s="19" t="s">
        <v>27</v>
      </c>
    </row>
    <row r="58" spans="1:11" ht="15.75" x14ac:dyDescent="0.2">
      <c r="A58" s="17" t="s">
        <v>101</v>
      </c>
      <c r="B58" s="16">
        <v>100</v>
      </c>
      <c r="C58" s="16"/>
      <c r="D58" s="19"/>
      <c r="E58" s="19" t="s">
        <v>43</v>
      </c>
      <c r="F58" s="19"/>
      <c r="G58" s="19"/>
      <c r="H58" s="19" t="s">
        <v>54</v>
      </c>
      <c r="I58" s="19"/>
      <c r="J58" s="19"/>
      <c r="K58" s="19" t="s">
        <v>36</v>
      </c>
    </row>
    <row r="59" spans="1:11" s="3" customFormat="1" ht="15.75" x14ac:dyDescent="0.25">
      <c r="A59" s="238" t="s">
        <v>327</v>
      </c>
      <c r="B59" s="238"/>
      <c r="C59" s="28"/>
      <c r="D59" s="30"/>
      <c r="E59" s="30"/>
      <c r="F59" s="30"/>
      <c r="G59" s="34"/>
      <c r="H59" s="34"/>
      <c r="I59" s="34"/>
      <c r="J59" s="30"/>
      <c r="K59" s="30"/>
    </row>
    <row r="60" spans="1:11" ht="15.75" x14ac:dyDescent="0.25">
      <c r="A60" s="238" t="s">
        <v>365</v>
      </c>
      <c r="B60" s="238"/>
      <c r="C60" s="28"/>
      <c r="D60" s="30"/>
      <c r="E60" s="30"/>
      <c r="F60" s="30"/>
      <c r="G60" s="35"/>
      <c r="H60" s="35"/>
      <c r="I60" s="35"/>
      <c r="J60" s="35"/>
      <c r="K60" s="35"/>
    </row>
    <row r="61" spans="1:11" ht="47.25" x14ac:dyDescent="0.2">
      <c r="A61" s="17" t="s">
        <v>151</v>
      </c>
      <c r="B61" s="16">
        <v>150</v>
      </c>
      <c r="C61" s="16"/>
      <c r="D61" s="19" t="s">
        <v>406</v>
      </c>
      <c r="E61" s="19" t="s">
        <v>82</v>
      </c>
      <c r="F61" s="19"/>
      <c r="G61" s="19" t="s">
        <v>152</v>
      </c>
      <c r="H61" s="19" t="s">
        <v>153</v>
      </c>
      <c r="I61" s="19"/>
      <c r="J61" s="19" t="s">
        <v>154</v>
      </c>
      <c r="K61" s="19" t="s">
        <v>155</v>
      </c>
    </row>
    <row r="62" spans="1:11" ht="45" x14ac:dyDescent="0.2">
      <c r="A62" s="17" t="s">
        <v>319</v>
      </c>
      <c r="B62" s="16">
        <v>180</v>
      </c>
      <c r="C62" s="16"/>
      <c r="D62" s="19" t="s">
        <v>197</v>
      </c>
      <c r="E62" s="19" t="s">
        <v>44</v>
      </c>
      <c r="F62" s="19"/>
      <c r="G62" s="19" t="s">
        <v>99</v>
      </c>
      <c r="H62" s="19" t="s">
        <v>100</v>
      </c>
      <c r="I62" s="19"/>
      <c r="J62" s="19"/>
      <c r="K62" s="19" t="s">
        <v>72</v>
      </c>
    </row>
    <row r="63" spans="1:11" ht="31.5" x14ac:dyDescent="0.2">
      <c r="A63" s="17" t="s">
        <v>102</v>
      </c>
      <c r="B63" s="16">
        <v>20</v>
      </c>
      <c r="C63" s="16"/>
      <c r="D63" s="19"/>
      <c r="E63" s="19" t="s">
        <v>26</v>
      </c>
      <c r="F63" s="19"/>
      <c r="G63" s="19"/>
      <c r="H63" s="19" t="s">
        <v>103</v>
      </c>
      <c r="I63" s="19"/>
      <c r="J63" s="19"/>
      <c r="K63" s="19" t="s">
        <v>266</v>
      </c>
    </row>
    <row r="64" spans="1:11" ht="60" x14ac:dyDescent="0.2">
      <c r="A64" s="17" t="s">
        <v>323</v>
      </c>
      <c r="B64" s="16">
        <v>180</v>
      </c>
      <c r="C64" s="16"/>
      <c r="D64" s="19"/>
      <c r="E64" s="19" t="s">
        <v>79</v>
      </c>
      <c r="F64" s="19"/>
      <c r="G64" s="19"/>
      <c r="H64" s="19" t="s">
        <v>267</v>
      </c>
      <c r="I64" s="19"/>
      <c r="J64" s="19"/>
      <c r="K64" s="19" t="s">
        <v>268</v>
      </c>
    </row>
    <row r="65" spans="1:11" ht="30" x14ac:dyDescent="0.2">
      <c r="A65" s="17" t="s">
        <v>338</v>
      </c>
      <c r="B65" s="16">
        <v>10</v>
      </c>
      <c r="C65" s="16"/>
      <c r="D65" s="19"/>
      <c r="E65" s="19" t="s">
        <v>45</v>
      </c>
      <c r="F65" s="19"/>
      <c r="G65" s="19"/>
      <c r="H65" s="19" t="s">
        <v>195</v>
      </c>
      <c r="I65" s="19"/>
      <c r="J65" s="19"/>
      <c r="K65" s="19" t="s">
        <v>272</v>
      </c>
    </row>
    <row r="66" spans="1:11" ht="15.75" x14ac:dyDescent="0.25">
      <c r="A66" s="17" t="s">
        <v>101</v>
      </c>
      <c r="B66" s="16">
        <v>100</v>
      </c>
      <c r="C66" s="16"/>
      <c r="D66" s="19"/>
      <c r="E66" s="19" t="s">
        <v>19</v>
      </c>
      <c r="F66" s="19"/>
      <c r="G66" s="19"/>
      <c r="H66" s="19" t="s">
        <v>43</v>
      </c>
      <c r="I66" s="19"/>
      <c r="J66" s="12"/>
      <c r="K66" s="21" t="s">
        <v>273</v>
      </c>
    </row>
    <row r="67" spans="1:11" s="3" customFormat="1" ht="15.75" x14ac:dyDescent="0.25">
      <c r="A67" s="239" t="s">
        <v>366</v>
      </c>
      <c r="B67" s="239"/>
      <c r="C67" s="14"/>
      <c r="D67" s="15"/>
      <c r="E67" s="15"/>
      <c r="F67" s="15"/>
      <c r="G67" s="15"/>
      <c r="H67" s="15"/>
      <c r="I67" s="15"/>
      <c r="J67" s="15"/>
      <c r="K67" s="15"/>
    </row>
    <row r="68" spans="1:11" ht="45" x14ac:dyDescent="0.2">
      <c r="A68" s="17" t="s">
        <v>105</v>
      </c>
      <c r="B68" s="16">
        <v>50</v>
      </c>
      <c r="C68" s="16"/>
      <c r="D68" s="19" t="s">
        <v>126</v>
      </c>
      <c r="E68" s="19" t="s">
        <v>46</v>
      </c>
      <c r="F68" s="19"/>
      <c r="G68" s="19" t="s">
        <v>126</v>
      </c>
      <c r="H68" s="19" t="s">
        <v>263</v>
      </c>
      <c r="I68" s="19"/>
      <c r="J68" s="19" t="s">
        <v>391</v>
      </c>
      <c r="K68" s="19" t="s">
        <v>269</v>
      </c>
    </row>
    <row r="69" spans="1:11" ht="31.5" x14ac:dyDescent="0.2">
      <c r="A69" s="17" t="s">
        <v>158</v>
      </c>
      <c r="B69" s="16">
        <v>200</v>
      </c>
      <c r="C69" s="16"/>
      <c r="D69" s="19" t="s">
        <v>304</v>
      </c>
      <c r="E69" s="19" t="s">
        <v>47</v>
      </c>
      <c r="F69" s="19"/>
      <c r="G69" s="19" t="s">
        <v>159</v>
      </c>
      <c r="H69" s="19" t="s">
        <v>32</v>
      </c>
      <c r="I69" s="19"/>
      <c r="J69" s="19" t="s">
        <v>162</v>
      </c>
      <c r="K69" s="19" t="s">
        <v>163</v>
      </c>
    </row>
    <row r="70" spans="1:11" ht="60" x14ac:dyDescent="0.2">
      <c r="A70" s="17" t="s">
        <v>348</v>
      </c>
      <c r="B70" s="16">
        <v>230</v>
      </c>
      <c r="C70" s="16"/>
      <c r="D70" s="19" t="s">
        <v>407</v>
      </c>
      <c r="E70" s="19" t="s">
        <v>48</v>
      </c>
      <c r="F70" s="19"/>
      <c r="G70" s="19" t="s">
        <v>95</v>
      </c>
      <c r="H70" s="19" t="s">
        <v>96</v>
      </c>
      <c r="I70" s="19"/>
      <c r="J70" s="19" t="s">
        <v>97</v>
      </c>
      <c r="K70" s="19" t="s">
        <v>98</v>
      </c>
    </row>
    <row r="71" spans="1:11" ht="15.75" x14ac:dyDescent="0.2">
      <c r="A71" s="17" t="s">
        <v>442</v>
      </c>
      <c r="B71" s="16">
        <v>180</v>
      </c>
      <c r="C71" s="16"/>
      <c r="D71" s="19"/>
      <c r="E71" s="19" t="s">
        <v>444</v>
      </c>
      <c r="F71" s="19"/>
      <c r="G71" s="19"/>
      <c r="H71" s="19" t="s">
        <v>443</v>
      </c>
      <c r="I71" s="19"/>
      <c r="J71" s="19"/>
      <c r="K71" s="19" t="s">
        <v>121</v>
      </c>
    </row>
    <row r="72" spans="1:11" ht="30" x14ac:dyDescent="0.25">
      <c r="A72" s="17" t="s">
        <v>104</v>
      </c>
      <c r="B72" s="16">
        <v>20</v>
      </c>
      <c r="C72" s="16"/>
      <c r="D72" s="19"/>
      <c r="E72" s="19" t="s">
        <v>27</v>
      </c>
      <c r="F72" s="19"/>
      <c r="G72" s="19"/>
      <c r="H72" s="19" t="s">
        <v>27</v>
      </c>
      <c r="I72" s="19"/>
      <c r="J72" s="12"/>
      <c r="K72" s="21" t="s">
        <v>27</v>
      </c>
    </row>
    <row r="73" spans="1:11" s="3" customFormat="1" ht="15.75" x14ac:dyDescent="0.25">
      <c r="A73" s="238" t="s">
        <v>328</v>
      </c>
      <c r="B73" s="238"/>
      <c r="C73" s="28"/>
      <c r="D73" s="30"/>
      <c r="E73" s="30"/>
      <c r="F73" s="30"/>
      <c r="G73" s="30"/>
      <c r="H73" s="30"/>
      <c r="I73" s="30"/>
      <c r="J73" s="30"/>
      <c r="K73" s="30"/>
    </row>
    <row r="74" spans="1:11" s="3" customFormat="1" ht="15.75" x14ac:dyDescent="0.25">
      <c r="A74" s="238" t="s">
        <v>367</v>
      </c>
      <c r="B74" s="238"/>
      <c r="C74" s="28"/>
      <c r="D74" s="30"/>
      <c r="E74" s="30"/>
      <c r="F74" s="30"/>
      <c r="G74" s="30"/>
      <c r="H74" s="30"/>
      <c r="I74" s="30"/>
      <c r="J74" s="30"/>
      <c r="K74" s="30"/>
    </row>
    <row r="75" spans="1:11" s="3" customFormat="1" ht="45" x14ac:dyDescent="0.2">
      <c r="A75" s="17" t="s">
        <v>92</v>
      </c>
      <c r="B75" s="16">
        <v>20</v>
      </c>
      <c r="C75" s="16"/>
      <c r="D75" s="20" t="s">
        <v>126</v>
      </c>
      <c r="E75" s="21" t="s">
        <v>31</v>
      </c>
      <c r="F75" s="21"/>
      <c r="G75" s="20" t="s">
        <v>391</v>
      </c>
      <c r="H75" s="21" t="s">
        <v>269</v>
      </c>
      <c r="I75" s="21"/>
      <c r="J75" s="21" t="s">
        <v>126</v>
      </c>
      <c r="K75" s="21" t="s">
        <v>46</v>
      </c>
    </row>
    <row r="76" spans="1:11" s="3" customFormat="1" ht="60" x14ac:dyDescent="0.2">
      <c r="A76" s="17" t="s">
        <v>177</v>
      </c>
      <c r="B76" s="16">
        <v>80</v>
      </c>
      <c r="C76" s="16"/>
      <c r="D76" s="20" t="s">
        <v>409</v>
      </c>
      <c r="E76" s="21" t="s">
        <v>49</v>
      </c>
      <c r="F76" s="21"/>
      <c r="G76" s="20" t="s">
        <v>178</v>
      </c>
      <c r="H76" s="21" t="s">
        <v>179</v>
      </c>
      <c r="I76" s="21"/>
      <c r="J76" s="21" t="s">
        <v>180</v>
      </c>
      <c r="K76" s="21" t="s">
        <v>181</v>
      </c>
    </row>
    <row r="77" spans="1:11" ht="75" x14ac:dyDescent="0.2">
      <c r="A77" s="17" t="s">
        <v>341</v>
      </c>
      <c r="B77" s="16">
        <v>150</v>
      </c>
      <c r="C77" s="16"/>
      <c r="D77" s="20" t="s">
        <v>405</v>
      </c>
      <c r="E77" s="21" t="s">
        <v>41</v>
      </c>
      <c r="F77" s="21"/>
      <c r="G77" s="20" t="s">
        <v>213</v>
      </c>
      <c r="H77" s="21" t="s">
        <v>214</v>
      </c>
      <c r="I77" s="21"/>
      <c r="J77" s="20" t="s">
        <v>211</v>
      </c>
      <c r="K77" s="21" t="s">
        <v>212</v>
      </c>
    </row>
    <row r="78" spans="1:11" ht="45" x14ac:dyDescent="0.2">
      <c r="A78" s="17" t="s">
        <v>319</v>
      </c>
      <c r="B78" s="16">
        <v>180</v>
      </c>
      <c r="C78" s="16"/>
      <c r="D78" s="20" t="s">
        <v>382</v>
      </c>
      <c r="E78" s="21" t="s">
        <v>16</v>
      </c>
      <c r="F78" s="21"/>
      <c r="G78" s="20"/>
      <c r="H78" s="21" t="s">
        <v>67</v>
      </c>
      <c r="I78" s="21"/>
      <c r="J78" s="20"/>
      <c r="K78" s="21" t="s">
        <v>265</v>
      </c>
    </row>
    <row r="79" spans="1:11" ht="31.5" x14ac:dyDescent="0.2">
      <c r="A79" s="17" t="s">
        <v>102</v>
      </c>
      <c r="B79" s="16">
        <v>20</v>
      </c>
      <c r="C79" s="16"/>
      <c r="D79" s="20"/>
      <c r="E79" s="21" t="s">
        <v>26</v>
      </c>
      <c r="F79" s="21"/>
      <c r="G79" s="20"/>
      <c r="H79" s="21" t="s">
        <v>103</v>
      </c>
      <c r="I79" s="21"/>
      <c r="J79" s="20"/>
      <c r="K79" s="21" t="s">
        <v>266</v>
      </c>
    </row>
    <row r="80" spans="1:11" ht="60" x14ac:dyDescent="0.25">
      <c r="A80" s="17" t="s">
        <v>323</v>
      </c>
      <c r="B80" s="16">
        <v>180</v>
      </c>
      <c r="C80" s="16"/>
      <c r="D80" s="12"/>
      <c r="E80" s="21" t="s">
        <v>79</v>
      </c>
      <c r="F80" s="21"/>
      <c r="G80" s="20"/>
      <c r="H80" s="21" t="s">
        <v>267</v>
      </c>
      <c r="I80" s="21"/>
      <c r="J80" s="20"/>
      <c r="K80" s="21" t="s">
        <v>268</v>
      </c>
    </row>
    <row r="81" spans="1:11" s="3" customFormat="1" ht="15.75" x14ac:dyDescent="0.25">
      <c r="A81" s="238" t="s">
        <v>368</v>
      </c>
      <c r="B81" s="238"/>
      <c r="C81" s="28"/>
      <c r="D81" s="30"/>
      <c r="E81" s="30"/>
      <c r="F81" s="30"/>
      <c r="G81" s="30"/>
      <c r="H81" s="30"/>
      <c r="I81" s="30"/>
      <c r="J81" s="30"/>
      <c r="K81" s="30"/>
    </row>
    <row r="82" spans="1:11" ht="45" x14ac:dyDescent="0.2">
      <c r="A82" s="17" t="s">
        <v>105</v>
      </c>
      <c r="B82" s="16">
        <v>50</v>
      </c>
      <c r="C82" s="16"/>
      <c r="D82" s="21" t="s">
        <v>410</v>
      </c>
      <c r="E82" s="21" t="s">
        <v>50</v>
      </c>
      <c r="F82" s="21"/>
      <c r="G82" s="21" t="s">
        <v>157</v>
      </c>
      <c r="H82" s="21" t="s">
        <v>256</v>
      </c>
      <c r="I82" s="21"/>
      <c r="J82" s="21" t="s">
        <v>257</v>
      </c>
      <c r="K82" s="21" t="s">
        <v>258</v>
      </c>
    </row>
    <row r="83" spans="1:11" ht="60" x14ac:dyDescent="0.2">
      <c r="A83" s="17" t="s">
        <v>142</v>
      </c>
      <c r="B83" s="16">
        <v>200</v>
      </c>
      <c r="C83" s="16"/>
      <c r="D83" s="21" t="s">
        <v>411</v>
      </c>
      <c r="E83" s="21" t="s">
        <v>51</v>
      </c>
      <c r="F83" s="21"/>
      <c r="G83" s="21" t="s">
        <v>259</v>
      </c>
      <c r="H83" s="21" t="s">
        <v>190</v>
      </c>
      <c r="I83" s="21"/>
      <c r="J83" s="21" t="s">
        <v>260</v>
      </c>
      <c r="K83" s="21" t="s">
        <v>261</v>
      </c>
    </row>
    <row r="84" spans="1:11" ht="31.5" x14ac:dyDescent="0.2">
      <c r="A84" s="17" t="s">
        <v>145</v>
      </c>
      <c r="B84" s="16">
        <v>80</v>
      </c>
      <c r="C84" s="16"/>
      <c r="D84" s="21" t="s">
        <v>412</v>
      </c>
      <c r="E84" s="21" t="s">
        <v>83</v>
      </c>
      <c r="F84" s="21"/>
      <c r="G84" s="21" t="s">
        <v>146</v>
      </c>
      <c r="H84" s="21" t="s">
        <v>37</v>
      </c>
      <c r="I84" s="21"/>
      <c r="J84" s="21" t="s">
        <v>226</v>
      </c>
      <c r="K84" s="21" t="s">
        <v>227</v>
      </c>
    </row>
    <row r="85" spans="1:11" ht="45" x14ac:dyDescent="0.2">
      <c r="A85" s="17" t="s">
        <v>322</v>
      </c>
      <c r="B85" s="16">
        <v>150</v>
      </c>
      <c r="C85" s="16"/>
      <c r="D85" s="21" t="s">
        <v>413</v>
      </c>
      <c r="E85" s="21" t="s">
        <v>38</v>
      </c>
      <c r="F85" s="21"/>
      <c r="G85" s="21"/>
      <c r="H85" s="21" t="s">
        <v>274</v>
      </c>
      <c r="I85" s="21"/>
      <c r="J85" s="21"/>
      <c r="K85" s="21"/>
    </row>
    <row r="86" spans="1:11" ht="45" x14ac:dyDescent="0.2">
      <c r="A86" s="17" t="s">
        <v>336</v>
      </c>
      <c r="B86" s="16">
        <v>180</v>
      </c>
      <c r="C86" s="16"/>
      <c r="D86" s="21" t="s">
        <v>399</v>
      </c>
      <c r="E86" s="21" t="s">
        <v>35</v>
      </c>
      <c r="F86" s="21"/>
      <c r="G86" s="21" t="s">
        <v>241</v>
      </c>
      <c r="H86" s="21" t="s">
        <v>242</v>
      </c>
      <c r="I86" s="21"/>
      <c r="J86" s="21" t="s">
        <v>135</v>
      </c>
      <c r="K86" s="21" t="s">
        <v>136</v>
      </c>
    </row>
    <row r="87" spans="1:11" ht="30" x14ac:dyDescent="0.2">
      <c r="A87" s="17" t="s">
        <v>102</v>
      </c>
      <c r="B87" s="16">
        <v>20</v>
      </c>
      <c r="C87" s="16"/>
      <c r="D87" s="21"/>
      <c r="E87" s="21" t="s">
        <v>26</v>
      </c>
      <c r="F87" s="21"/>
      <c r="G87" s="21"/>
      <c r="H87" s="21" t="s">
        <v>26</v>
      </c>
      <c r="I87" s="21"/>
      <c r="J87" s="18"/>
      <c r="K87" s="21" t="s">
        <v>26</v>
      </c>
    </row>
    <row r="88" spans="1:11" ht="30" x14ac:dyDescent="0.2">
      <c r="A88" s="17" t="s">
        <v>104</v>
      </c>
      <c r="B88" s="16">
        <v>20</v>
      </c>
      <c r="C88" s="16"/>
      <c r="D88" s="21"/>
      <c r="E88" s="21" t="s">
        <v>27</v>
      </c>
      <c r="F88" s="21"/>
      <c r="G88" s="21"/>
      <c r="H88" s="21" t="s">
        <v>27</v>
      </c>
      <c r="I88" s="21"/>
      <c r="J88" s="18"/>
      <c r="K88" s="21" t="s">
        <v>27</v>
      </c>
    </row>
    <row r="89" spans="1:11" ht="15.75" x14ac:dyDescent="0.2">
      <c r="A89" s="17" t="s">
        <v>101</v>
      </c>
      <c r="B89" s="16">
        <v>100</v>
      </c>
      <c r="C89" s="16"/>
      <c r="D89" s="21" t="s">
        <v>414</v>
      </c>
      <c r="E89" s="21" t="s">
        <v>36</v>
      </c>
      <c r="F89" s="21"/>
      <c r="G89" s="21"/>
      <c r="H89" s="21" t="s">
        <v>156</v>
      </c>
      <c r="I89" s="21"/>
      <c r="J89" s="18"/>
      <c r="K89" s="21" t="s">
        <v>54</v>
      </c>
    </row>
    <row r="90" spans="1:11" s="3" customFormat="1" ht="15.75" x14ac:dyDescent="0.25">
      <c r="A90" s="238" t="s">
        <v>329</v>
      </c>
      <c r="B90" s="238"/>
      <c r="C90" s="28"/>
      <c r="D90" s="30"/>
      <c r="E90" s="30"/>
      <c r="F90" s="30"/>
      <c r="G90" s="30"/>
      <c r="H90" s="30"/>
      <c r="I90" s="30"/>
      <c r="J90" s="30"/>
      <c r="K90" s="30"/>
    </row>
    <row r="91" spans="1:11" s="3" customFormat="1" ht="15.75" x14ac:dyDescent="0.25">
      <c r="A91" s="238" t="s">
        <v>369</v>
      </c>
      <c r="B91" s="238"/>
      <c r="C91" s="28"/>
      <c r="D91" s="30"/>
      <c r="E91" s="30"/>
      <c r="F91" s="30"/>
      <c r="G91" s="30"/>
      <c r="H91" s="30"/>
      <c r="I91" s="30"/>
      <c r="J91" s="30"/>
      <c r="K91" s="30"/>
    </row>
    <row r="92" spans="1:11" ht="45" x14ac:dyDescent="0.2">
      <c r="A92" s="17" t="s">
        <v>196</v>
      </c>
      <c r="B92" s="16">
        <v>200</v>
      </c>
      <c r="C92" s="16"/>
      <c r="D92" s="21" t="s">
        <v>52</v>
      </c>
      <c r="E92" s="21" t="s">
        <v>53</v>
      </c>
      <c r="F92" s="21"/>
      <c r="G92" s="20" t="s">
        <v>252</v>
      </c>
      <c r="H92" s="20" t="s">
        <v>253</v>
      </c>
      <c r="I92" s="20"/>
      <c r="J92" s="20" t="s">
        <v>254</v>
      </c>
      <c r="K92" s="36" t="s">
        <v>255</v>
      </c>
    </row>
    <row r="93" spans="1:11" ht="45" x14ac:dyDescent="0.2">
      <c r="A93" s="17" t="s">
        <v>319</v>
      </c>
      <c r="B93" s="16">
        <v>180</v>
      </c>
      <c r="C93" s="16"/>
      <c r="D93" s="21" t="s">
        <v>395</v>
      </c>
      <c r="E93" s="21" t="s">
        <v>84</v>
      </c>
      <c r="F93" s="21"/>
      <c r="G93" s="20" t="s">
        <v>149</v>
      </c>
      <c r="H93" s="20" t="s">
        <v>150</v>
      </c>
      <c r="I93" s="20"/>
      <c r="J93" s="20" t="s">
        <v>147</v>
      </c>
      <c r="K93" s="36" t="s">
        <v>148</v>
      </c>
    </row>
    <row r="94" spans="1:11" ht="15.75" x14ac:dyDescent="0.2">
      <c r="A94" s="17" t="s">
        <v>186</v>
      </c>
      <c r="B94" s="16">
        <v>15</v>
      </c>
      <c r="C94" s="16"/>
      <c r="D94" s="21" t="s">
        <v>384</v>
      </c>
      <c r="E94" s="21" t="s">
        <v>20</v>
      </c>
      <c r="F94" s="21"/>
      <c r="G94" s="20" t="s">
        <v>415</v>
      </c>
      <c r="H94" s="20" t="s">
        <v>20</v>
      </c>
      <c r="I94" s="20"/>
      <c r="J94" s="20" t="s">
        <v>415</v>
      </c>
      <c r="K94" s="36" t="s">
        <v>20</v>
      </c>
    </row>
    <row r="95" spans="1:11" ht="47.25" x14ac:dyDescent="0.2">
      <c r="A95" s="17" t="s">
        <v>337</v>
      </c>
      <c r="B95" s="16">
        <v>30</v>
      </c>
      <c r="C95" s="16"/>
      <c r="D95" s="21" t="s">
        <v>17</v>
      </c>
      <c r="E95" s="21" t="s">
        <v>18</v>
      </c>
      <c r="F95" s="21"/>
      <c r="G95" s="20" t="s">
        <v>137</v>
      </c>
      <c r="H95" s="20" t="s">
        <v>123</v>
      </c>
      <c r="I95" s="20"/>
      <c r="J95" s="20" t="s">
        <v>124</v>
      </c>
      <c r="K95" s="36" t="s">
        <v>125</v>
      </c>
    </row>
    <row r="96" spans="1:11" ht="15.75" x14ac:dyDescent="0.2">
      <c r="A96" s="17" t="s">
        <v>101</v>
      </c>
      <c r="B96" s="16">
        <v>100</v>
      </c>
      <c r="C96" s="16"/>
      <c r="D96" s="21"/>
      <c r="E96" s="21" t="s">
        <v>54</v>
      </c>
      <c r="F96" s="21"/>
      <c r="G96" s="20"/>
      <c r="H96" s="20" t="s">
        <v>275</v>
      </c>
      <c r="I96" s="20"/>
      <c r="J96" s="20"/>
      <c r="K96" s="36" t="s">
        <v>276</v>
      </c>
    </row>
    <row r="97" spans="1:11" ht="60" x14ac:dyDescent="0.2">
      <c r="A97" s="17" t="s">
        <v>323</v>
      </c>
      <c r="B97" s="16">
        <v>180</v>
      </c>
      <c r="C97" s="16"/>
      <c r="D97" s="21"/>
      <c r="E97" s="21" t="s">
        <v>79</v>
      </c>
      <c r="F97" s="21"/>
      <c r="G97" s="20"/>
      <c r="H97" s="20" t="s">
        <v>267</v>
      </c>
      <c r="I97" s="20"/>
      <c r="J97" s="20"/>
      <c r="K97" s="36" t="s">
        <v>268</v>
      </c>
    </row>
    <row r="98" spans="1:11" s="3" customFormat="1" ht="15.75" x14ac:dyDescent="0.25">
      <c r="A98" s="238" t="s">
        <v>370</v>
      </c>
      <c r="B98" s="238"/>
      <c r="C98" s="28"/>
      <c r="D98" s="30"/>
      <c r="E98" s="30"/>
      <c r="F98" s="30"/>
      <c r="G98" s="30"/>
      <c r="H98" s="30"/>
      <c r="I98" s="30"/>
      <c r="J98" s="30"/>
      <c r="K98" s="30"/>
    </row>
    <row r="99" spans="1:11" ht="45" x14ac:dyDescent="0.2">
      <c r="A99" s="17" t="s">
        <v>105</v>
      </c>
      <c r="B99" s="16">
        <v>50</v>
      </c>
      <c r="C99" s="16"/>
      <c r="D99" s="21" t="s">
        <v>126</v>
      </c>
      <c r="E99" s="21" t="s">
        <v>55</v>
      </c>
      <c r="F99" s="21"/>
      <c r="G99" s="20" t="s">
        <v>138</v>
      </c>
      <c r="H99" s="21" t="s">
        <v>139</v>
      </c>
      <c r="I99" s="21"/>
      <c r="J99" s="21" t="s">
        <v>140</v>
      </c>
      <c r="K99" s="21" t="s">
        <v>141</v>
      </c>
    </row>
    <row r="100" spans="1:11" ht="31.5" x14ac:dyDescent="0.2">
      <c r="A100" s="17" t="s">
        <v>158</v>
      </c>
      <c r="B100" s="16">
        <v>200</v>
      </c>
      <c r="C100" s="16"/>
      <c r="D100" s="21" t="s">
        <v>416</v>
      </c>
      <c r="E100" s="21" t="s">
        <v>56</v>
      </c>
      <c r="F100" s="21"/>
      <c r="G100" s="21" t="s">
        <v>162</v>
      </c>
      <c r="H100" s="21" t="s">
        <v>163</v>
      </c>
      <c r="I100" s="21"/>
      <c r="J100" s="21" t="s">
        <v>160</v>
      </c>
      <c r="K100" s="21" t="s">
        <v>161</v>
      </c>
    </row>
    <row r="101" spans="1:11" ht="31.5" x14ac:dyDescent="0.2">
      <c r="A101" s="17" t="s">
        <v>347</v>
      </c>
      <c r="B101" s="16">
        <v>80</v>
      </c>
      <c r="C101" s="16"/>
      <c r="D101" s="21" t="s">
        <v>417</v>
      </c>
      <c r="E101" s="21" t="s">
        <v>57</v>
      </c>
      <c r="F101" s="21"/>
      <c r="G101" s="21" t="s">
        <v>209</v>
      </c>
      <c r="H101" s="21" t="s">
        <v>210</v>
      </c>
      <c r="I101" s="21"/>
      <c r="J101" s="21" t="s">
        <v>205</v>
      </c>
      <c r="K101" s="21" t="s">
        <v>206</v>
      </c>
    </row>
    <row r="102" spans="1:11" ht="75" x14ac:dyDescent="0.2">
      <c r="A102" s="17" t="s">
        <v>341</v>
      </c>
      <c r="B102" s="16">
        <v>150</v>
      </c>
      <c r="C102" s="16"/>
      <c r="D102" s="21" t="s">
        <v>418</v>
      </c>
      <c r="E102" s="21" t="s">
        <v>58</v>
      </c>
      <c r="F102" s="21"/>
      <c r="G102" s="21" t="s">
        <v>239</v>
      </c>
      <c r="H102" s="21" t="s">
        <v>61</v>
      </c>
      <c r="I102" s="21"/>
      <c r="J102" s="21" t="s">
        <v>170</v>
      </c>
      <c r="K102" s="21" t="s">
        <v>171</v>
      </c>
    </row>
    <row r="103" spans="1:11" ht="45" x14ac:dyDescent="0.2">
      <c r="A103" s="17" t="s">
        <v>336</v>
      </c>
      <c r="B103" s="16">
        <v>180</v>
      </c>
      <c r="C103" s="16"/>
      <c r="D103" s="21" t="s">
        <v>408</v>
      </c>
      <c r="E103" s="21" t="s">
        <v>203</v>
      </c>
      <c r="F103" s="21"/>
      <c r="G103" s="21" t="s">
        <v>135</v>
      </c>
      <c r="H103" s="21" t="s">
        <v>136</v>
      </c>
      <c r="I103" s="21"/>
      <c r="J103" s="21" t="s">
        <v>172</v>
      </c>
      <c r="K103" s="21" t="s">
        <v>277</v>
      </c>
    </row>
    <row r="104" spans="1:11" ht="30" x14ac:dyDescent="0.2">
      <c r="A104" s="17" t="s">
        <v>102</v>
      </c>
      <c r="B104" s="16">
        <v>20</v>
      </c>
      <c r="C104" s="16"/>
      <c r="D104" s="21"/>
      <c r="E104" s="21" t="s">
        <v>59</v>
      </c>
      <c r="F104" s="21"/>
      <c r="G104" s="21"/>
      <c r="H104" s="21" t="s">
        <v>59</v>
      </c>
      <c r="I104" s="21"/>
      <c r="J104" s="21"/>
      <c r="K104" s="21" t="s">
        <v>59</v>
      </c>
    </row>
    <row r="105" spans="1:11" ht="30" x14ac:dyDescent="0.2">
      <c r="A105" s="17" t="s">
        <v>104</v>
      </c>
      <c r="B105" s="16">
        <v>20</v>
      </c>
      <c r="C105" s="16"/>
      <c r="D105" s="21"/>
      <c r="E105" s="21" t="s">
        <v>27</v>
      </c>
      <c r="F105" s="21"/>
      <c r="G105" s="21"/>
      <c r="H105" s="21" t="s">
        <v>27</v>
      </c>
      <c r="I105" s="21"/>
      <c r="J105" s="21"/>
      <c r="K105" s="21" t="s">
        <v>27</v>
      </c>
    </row>
    <row r="106" spans="1:11" ht="15.75" x14ac:dyDescent="0.2">
      <c r="A106" s="17" t="s">
        <v>101</v>
      </c>
      <c r="B106" s="16">
        <v>100</v>
      </c>
      <c r="C106" s="16"/>
      <c r="D106" s="21"/>
      <c r="E106" s="21" t="s">
        <v>438</v>
      </c>
      <c r="F106" s="21"/>
      <c r="G106" s="21"/>
      <c r="H106" s="21" t="s">
        <v>439</v>
      </c>
      <c r="I106" s="21"/>
      <c r="J106" s="21"/>
      <c r="K106" s="21" t="s">
        <v>436</v>
      </c>
    </row>
    <row r="107" spans="1:11" s="3" customFormat="1" ht="15.75" x14ac:dyDescent="0.25">
      <c r="A107" s="238" t="s">
        <v>330</v>
      </c>
      <c r="B107" s="238"/>
      <c r="C107" s="28"/>
      <c r="D107" s="30"/>
      <c r="E107" s="30"/>
      <c r="F107" s="30"/>
      <c r="G107" s="30"/>
      <c r="H107" s="30"/>
      <c r="I107" s="30"/>
      <c r="J107" s="30"/>
      <c r="K107" s="30"/>
    </row>
    <row r="108" spans="1:11" s="3" customFormat="1" ht="15.75" x14ac:dyDescent="0.25">
      <c r="A108" s="238" t="s">
        <v>371</v>
      </c>
      <c r="B108" s="238"/>
      <c r="C108" s="28"/>
      <c r="D108" s="31"/>
      <c r="E108" s="31"/>
      <c r="F108" s="31"/>
      <c r="G108" s="30"/>
      <c r="H108" s="30"/>
      <c r="I108" s="30"/>
      <c r="J108" s="30"/>
      <c r="K108" s="30"/>
    </row>
    <row r="109" spans="1:11" s="3" customFormat="1" ht="45" x14ac:dyDescent="0.2">
      <c r="A109" s="17" t="s">
        <v>92</v>
      </c>
      <c r="B109" s="16">
        <v>20</v>
      </c>
      <c r="C109" s="16"/>
      <c r="D109" s="21" t="s">
        <v>126</v>
      </c>
      <c r="E109" s="21" t="s">
        <v>31</v>
      </c>
      <c r="F109" s="21"/>
      <c r="G109" s="21" t="s">
        <v>391</v>
      </c>
      <c r="H109" s="21" t="s">
        <v>269</v>
      </c>
      <c r="I109" s="21"/>
      <c r="J109" s="21" t="s">
        <v>126</v>
      </c>
      <c r="K109" s="21" t="s">
        <v>46</v>
      </c>
    </row>
    <row r="110" spans="1:11" ht="15.75" x14ac:dyDescent="0.2">
      <c r="A110" s="17" t="s">
        <v>375</v>
      </c>
      <c r="B110" s="16">
        <v>80</v>
      </c>
      <c r="C110" s="16"/>
      <c r="D110" s="20">
        <v>271</v>
      </c>
      <c r="E110" s="21" t="s">
        <v>60</v>
      </c>
      <c r="F110" s="21"/>
      <c r="G110" s="21" t="s">
        <v>282</v>
      </c>
      <c r="H110" s="21" t="s">
        <v>283</v>
      </c>
      <c r="I110" s="21"/>
      <c r="J110" s="21" t="s">
        <v>247</v>
      </c>
      <c r="K110" s="21" t="s">
        <v>278</v>
      </c>
    </row>
    <row r="111" spans="1:11" ht="75" x14ac:dyDescent="0.2">
      <c r="A111" s="17" t="s">
        <v>341</v>
      </c>
      <c r="B111" s="16">
        <v>150</v>
      </c>
      <c r="C111" s="16"/>
      <c r="D111" s="20" t="s">
        <v>239</v>
      </c>
      <c r="E111" s="21" t="s">
        <v>61</v>
      </c>
      <c r="F111" s="21"/>
      <c r="G111" s="21" t="s">
        <v>169</v>
      </c>
      <c r="H111" s="21" t="s">
        <v>279</v>
      </c>
      <c r="I111" s="21"/>
      <c r="J111" s="21" t="s">
        <v>280</v>
      </c>
      <c r="K111" s="21" t="s">
        <v>281</v>
      </c>
    </row>
    <row r="112" spans="1:11" ht="45" x14ac:dyDescent="0.2">
      <c r="A112" s="17" t="s">
        <v>319</v>
      </c>
      <c r="B112" s="16">
        <v>180</v>
      </c>
      <c r="C112" s="16"/>
      <c r="D112" s="20">
        <v>382</v>
      </c>
      <c r="E112" s="21" t="s">
        <v>44</v>
      </c>
      <c r="F112" s="21"/>
      <c r="G112" s="21" t="s">
        <v>175</v>
      </c>
      <c r="H112" s="21" t="s">
        <v>251</v>
      </c>
      <c r="I112" s="21"/>
      <c r="J112" s="21" t="s">
        <v>173</v>
      </c>
      <c r="K112" s="21" t="s">
        <v>174</v>
      </c>
    </row>
    <row r="113" spans="1:11" ht="30" x14ac:dyDescent="0.2">
      <c r="A113" s="17" t="s">
        <v>102</v>
      </c>
      <c r="B113" s="16">
        <v>20</v>
      </c>
      <c r="C113" s="16"/>
      <c r="D113" s="20"/>
      <c r="E113" s="21" t="s">
        <v>26</v>
      </c>
      <c r="F113" s="21"/>
      <c r="G113" s="21"/>
      <c r="H113" s="21" t="s">
        <v>26</v>
      </c>
      <c r="I113" s="21"/>
      <c r="J113" s="21"/>
      <c r="K113" s="21" t="s">
        <v>26</v>
      </c>
    </row>
    <row r="114" spans="1:11" ht="60" x14ac:dyDescent="0.2">
      <c r="A114" s="17" t="s">
        <v>323</v>
      </c>
      <c r="B114" s="16">
        <v>180</v>
      </c>
      <c r="C114" s="16"/>
      <c r="D114" s="20"/>
      <c r="E114" s="21" t="s">
        <v>79</v>
      </c>
      <c r="F114" s="21"/>
      <c r="G114" s="20"/>
      <c r="H114" s="21" t="s">
        <v>267</v>
      </c>
      <c r="I114" s="21"/>
      <c r="J114" s="20"/>
      <c r="K114" s="21" t="s">
        <v>268</v>
      </c>
    </row>
    <row r="115" spans="1:11" ht="15.75" x14ac:dyDescent="0.25">
      <c r="A115" s="239" t="s">
        <v>376</v>
      </c>
      <c r="B115" s="239"/>
      <c r="C115" s="14"/>
      <c r="D115" s="12"/>
      <c r="E115" s="12"/>
      <c r="F115" s="12"/>
      <c r="G115" s="12"/>
      <c r="H115" s="12"/>
      <c r="I115" s="12"/>
      <c r="J115" s="12"/>
      <c r="K115" s="12"/>
    </row>
    <row r="116" spans="1:11" ht="45" x14ac:dyDescent="0.2">
      <c r="A116" s="17" t="s">
        <v>105</v>
      </c>
      <c r="B116" s="16">
        <v>50</v>
      </c>
      <c r="C116" s="16"/>
      <c r="D116" s="20" t="s">
        <v>419</v>
      </c>
      <c r="E116" s="21" t="s">
        <v>62</v>
      </c>
      <c r="F116" s="21"/>
      <c r="G116" s="20" t="s">
        <v>233</v>
      </c>
      <c r="H116" s="21" t="s">
        <v>234</v>
      </c>
      <c r="I116" s="21"/>
      <c r="J116" s="20" t="s">
        <v>235</v>
      </c>
      <c r="K116" s="21" t="s">
        <v>236</v>
      </c>
    </row>
    <row r="117" spans="1:11" ht="60" x14ac:dyDescent="0.2">
      <c r="A117" s="17" t="s">
        <v>142</v>
      </c>
      <c r="B117" s="16">
        <v>200</v>
      </c>
      <c r="C117" s="16"/>
      <c r="D117" s="20" t="s">
        <v>420</v>
      </c>
      <c r="E117" s="21" t="s">
        <v>63</v>
      </c>
      <c r="F117" s="21"/>
      <c r="G117" s="20" t="s">
        <v>286</v>
      </c>
      <c r="H117" s="21" t="s">
        <v>287</v>
      </c>
      <c r="I117" s="21"/>
      <c r="J117" s="20" t="s">
        <v>285</v>
      </c>
      <c r="K117" s="21" t="s">
        <v>284</v>
      </c>
    </row>
    <row r="118" spans="1:11" ht="45" x14ac:dyDescent="0.2">
      <c r="A118" s="17" t="s">
        <v>340</v>
      </c>
      <c r="B118" s="16">
        <v>80</v>
      </c>
      <c r="C118" s="16"/>
      <c r="D118" s="20" t="s">
        <v>64</v>
      </c>
      <c r="E118" s="21" t="s">
        <v>65</v>
      </c>
      <c r="F118" s="21"/>
      <c r="G118" s="20" t="s">
        <v>289</v>
      </c>
      <c r="H118" s="21" t="s">
        <v>288</v>
      </c>
      <c r="I118" s="21"/>
      <c r="J118" s="20" t="s">
        <v>223</v>
      </c>
      <c r="K118" s="21" t="s">
        <v>224</v>
      </c>
    </row>
    <row r="119" spans="1:11" ht="45" x14ac:dyDescent="0.2">
      <c r="A119" s="17" t="s">
        <v>322</v>
      </c>
      <c r="B119" s="16">
        <v>150</v>
      </c>
      <c r="C119" s="16"/>
      <c r="D119" s="20"/>
      <c r="E119" s="21"/>
      <c r="F119" s="21"/>
      <c r="G119" s="20" t="s">
        <v>132</v>
      </c>
      <c r="H119" s="21" t="s">
        <v>38</v>
      </c>
      <c r="I119" s="21"/>
      <c r="J119" s="20" t="s">
        <v>421</v>
      </c>
      <c r="K119" s="21" t="s">
        <v>290</v>
      </c>
    </row>
    <row r="120" spans="1:11" ht="45" x14ac:dyDescent="0.2">
      <c r="A120" s="17" t="s">
        <v>336</v>
      </c>
      <c r="B120" s="16">
        <v>180</v>
      </c>
      <c r="C120" s="16"/>
      <c r="D120" s="20" t="s">
        <v>408</v>
      </c>
      <c r="E120" s="21" t="s">
        <v>85</v>
      </c>
      <c r="F120" s="21"/>
      <c r="G120" s="20"/>
      <c r="H120" s="21" t="s">
        <v>120</v>
      </c>
      <c r="I120" s="21"/>
      <c r="J120" s="20"/>
      <c r="K120" s="21" t="s">
        <v>291</v>
      </c>
    </row>
    <row r="121" spans="1:11" ht="30" x14ac:dyDescent="0.2">
      <c r="A121" s="17" t="s">
        <v>102</v>
      </c>
      <c r="B121" s="16">
        <v>20</v>
      </c>
      <c r="C121" s="16"/>
      <c r="D121" s="20"/>
      <c r="E121" s="21" t="s">
        <v>26</v>
      </c>
      <c r="F121" s="21"/>
      <c r="G121" s="20"/>
      <c r="H121" s="21" t="s">
        <v>26</v>
      </c>
      <c r="I121" s="21"/>
      <c r="J121" s="20"/>
      <c r="K121" s="21" t="s">
        <v>26</v>
      </c>
    </row>
    <row r="122" spans="1:11" ht="30" x14ac:dyDescent="0.2">
      <c r="A122" s="17" t="s">
        <v>104</v>
      </c>
      <c r="B122" s="16">
        <v>20</v>
      </c>
      <c r="C122" s="16"/>
      <c r="D122" s="20"/>
      <c r="E122" s="21" t="s">
        <v>27</v>
      </c>
      <c r="F122" s="21"/>
      <c r="G122" s="20"/>
      <c r="H122" s="21" t="s">
        <v>27</v>
      </c>
      <c r="I122" s="21"/>
      <c r="J122" s="20"/>
      <c r="K122" s="21" t="s">
        <v>27</v>
      </c>
    </row>
    <row r="123" spans="1:11" s="3" customFormat="1" ht="15.75" x14ac:dyDescent="0.25">
      <c r="A123" s="238" t="s">
        <v>331</v>
      </c>
      <c r="B123" s="238"/>
      <c r="C123" s="28"/>
      <c r="D123" s="30"/>
      <c r="E123" s="30"/>
      <c r="F123" s="30"/>
      <c r="G123" s="30"/>
      <c r="H123" s="30"/>
      <c r="I123" s="30"/>
      <c r="J123" s="30"/>
      <c r="K123" s="30"/>
    </row>
    <row r="124" spans="1:11" s="3" customFormat="1" ht="15.75" x14ac:dyDescent="0.25">
      <c r="A124" s="238" t="s">
        <v>372</v>
      </c>
      <c r="B124" s="238"/>
      <c r="C124" s="28"/>
      <c r="D124" s="30"/>
      <c r="E124" s="30"/>
      <c r="F124" s="30"/>
      <c r="G124" s="30"/>
      <c r="H124" s="30"/>
      <c r="I124" s="30"/>
      <c r="J124" s="30"/>
      <c r="K124" s="30"/>
    </row>
    <row r="125" spans="1:11" ht="45" x14ac:dyDescent="0.2">
      <c r="A125" s="22" t="s">
        <v>196</v>
      </c>
      <c r="B125" s="16">
        <v>200</v>
      </c>
      <c r="C125" s="16"/>
      <c r="D125" s="20" t="s">
        <v>422</v>
      </c>
      <c r="E125" s="21" t="s">
        <v>66</v>
      </c>
      <c r="F125" s="21"/>
      <c r="G125" s="20" t="s">
        <v>252</v>
      </c>
      <c r="H125" s="21" t="s">
        <v>253</v>
      </c>
      <c r="I125" s="21"/>
      <c r="J125" s="20" t="s">
        <v>293</v>
      </c>
      <c r="K125" s="21" t="s">
        <v>292</v>
      </c>
    </row>
    <row r="126" spans="1:11" ht="45" x14ac:dyDescent="0.2">
      <c r="A126" s="22" t="s">
        <v>319</v>
      </c>
      <c r="B126" s="16">
        <v>180</v>
      </c>
      <c r="C126" s="16"/>
      <c r="D126" s="20" t="s">
        <v>423</v>
      </c>
      <c r="E126" s="21" t="s">
        <v>67</v>
      </c>
      <c r="F126" s="21"/>
      <c r="G126" s="20" t="s">
        <v>185</v>
      </c>
      <c r="H126" s="21" t="s">
        <v>16</v>
      </c>
      <c r="I126" s="21"/>
      <c r="J126" s="20" t="s">
        <v>295</v>
      </c>
      <c r="K126" s="21" t="s">
        <v>294</v>
      </c>
    </row>
    <row r="127" spans="1:11" ht="60" x14ac:dyDescent="0.2">
      <c r="A127" s="22" t="s">
        <v>122</v>
      </c>
      <c r="B127" s="16">
        <v>30</v>
      </c>
      <c r="C127" s="16"/>
      <c r="D127" s="21" t="s">
        <v>424</v>
      </c>
      <c r="E127" s="21" t="s">
        <v>68</v>
      </c>
      <c r="F127" s="21"/>
      <c r="G127" s="20" t="s">
        <v>231</v>
      </c>
      <c r="H127" s="21" t="s">
        <v>232</v>
      </c>
      <c r="I127" s="21"/>
      <c r="J127" s="20" t="s">
        <v>296</v>
      </c>
      <c r="K127" s="21" t="s">
        <v>204</v>
      </c>
    </row>
    <row r="128" spans="1:11" ht="15.75" x14ac:dyDescent="0.2">
      <c r="A128" s="22" t="s">
        <v>186</v>
      </c>
      <c r="B128" s="16">
        <v>15</v>
      </c>
      <c r="C128" s="16"/>
      <c r="D128" s="20" t="s">
        <v>384</v>
      </c>
      <c r="E128" s="21" t="s">
        <v>20</v>
      </c>
      <c r="F128" s="21"/>
      <c r="G128" s="20" t="s">
        <v>384</v>
      </c>
      <c r="H128" s="21" t="s">
        <v>20</v>
      </c>
      <c r="I128" s="21"/>
      <c r="J128" s="20" t="s">
        <v>384</v>
      </c>
      <c r="K128" s="21" t="s">
        <v>20</v>
      </c>
    </row>
    <row r="129" spans="1:11" ht="60" x14ac:dyDescent="0.2">
      <c r="A129" s="22" t="s">
        <v>323</v>
      </c>
      <c r="B129" s="16">
        <v>180</v>
      </c>
      <c r="C129" s="16"/>
      <c r="D129" s="20"/>
      <c r="E129" s="21" t="s">
        <v>79</v>
      </c>
      <c r="F129" s="21"/>
      <c r="G129" s="20"/>
      <c r="H129" s="21" t="s">
        <v>267</v>
      </c>
      <c r="I129" s="21"/>
      <c r="J129" s="20"/>
      <c r="K129" s="21" t="s">
        <v>268</v>
      </c>
    </row>
    <row r="130" spans="1:11" s="3" customFormat="1" ht="15.75" x14ac:dyDescent="0.25">
      <c r="A130" s="238" t="s">
        <v>374</v>
      </c>
      <c r="B130" s="238"/>
      <c r="C130" s="28"/>
      <c r="D130" s="30"/>
      <c r="E130" s="30"/>
      <c r="F130" s="30"/>
      <c r="G130" s="30"/>
      <c r="H130" s="30"/>
      <c r="I130" s="30"/>
      <c r="J130" s="30"/>
      <c r="K130" s="30"/>
    </row>
    <row r="131" spans="1:11" ht="45" x14ac:dyDescent="0.2">
      <c r="A131" s="17" t="s">
        <v>105</v>
      </c>
      <c r="B131" s="16">
        <v>50</v>
      </c>
      <c r="C131" s="16"/>
      <c r="D131" s="21" t="s">
        <v>425</v>
      </c>
      <c r="E131" s="21" t="s">
        <v>69</v>
      </c>
      <c r="F131" s="21"/>
      <c r="G131" s="21" t="s">
        <v>188</v>
      </c>
      <c r="H131" s="21" t="s">
        <v>189</v>
      </c>
      <c r="I131" s="21"/>
      <c r="J131" s="21" t="s">
        <v>106</v>
      </c>
      <c r="K131" s="21" t="s">
        <v>187</v>
      </c>
    </row>
    <row r="132" spans="1:11" ht="60" x14ac:dyDescent="0.2">
      <c r="A132" s="17" t="s">
        <v>142</v>
      </c>
      <c r="B132" s="16">
        <v>200</v>
      </c>
      <c r="C132" s="16"/>
      <c r="D132" s="21" t="s">
        <v>259</v>
      </c>
      <c r="E132" s="21" t="s">
        <v>81</v>
      </c>
      <c r="F132" s="21"/>
      <c r="G132" s="21" t="s">
        <v>260</v>
      </c>
      <c r="H132" s="21" t="s">
        <v>261</v>
      </c>
      <c r="I132" s="21"/>
      <c r="J132" s="21" t="s">
        <v>193</v>
      </c>
      <c r="K132" s="21" t="s">
        <v>194</v>
      </c>
    </row>
    <row r="133" spans="1:11" ht="31.5" x14ac:dyDescent="0.2">
      <c r="A133" s="17" t="s">
        <v>388</v>
      </c>
      <c r="B133" s="16">
        <v>80</v>
      </c>
      <c r="C133" s="16"/>
      <c r="D133" s="21" t="s">
        <v>426</v>
      </c>
      <c r="E133" s="21" t="s">
        <v>70</v>
      </c>
      <c r="F133" s="21"/>
      <c r="G133" s="21" t="s">
        <v>111</v>
      </c>
      <c r="H133" s="21" t="s">
        <v>112</v>
      </c>
      <c r="I133" s="21"/>
      <c r="J133" s="21" t="s">
        <v>113</v>
      </c>
      <c r="K133" s="21" t="s">
        <v>114</v>
      </c>
    </row>
    <row r="134" spans="1:11" ht="75" x14ac:dyDescent="0.2">
      <c r="A134" s="17" t="s">
        <v>341</v>
      </c>
      <c r="B134" s="16">
        <v>150</v>
      </c>
      <c r="C134" s="16"/>
      <c r="D134" s="21" t="s">
        <v>405</v>
      </c>
      <c r="E134" s="21" t="s">
        <v>41</v>
      </c>
      <c r="F134" s="21"/>
      <c r="G134" s="21" t="s">
        <v>298</v>
      </c>
      <c r="H134" s="21" t="s">
        <v>297</v>
      </c>
      <c r="I134" s="21"/>
      <c r="J134" s="21" t="s">
        <v>213</v>
      </c>
      <c r="K134" s="21" t="s">
        <v>214</v>
      </c>
    </row>
    <row r="135" spans="1:11" ht="45" x14ac:dyDescent="0.2">
      <c r="A135" s="17" t="s">
        <v>336</v>
      </c>
      <c r="B135" s="16">
        <v>180</v>
      </c>
      <c r="C135" s="16"/>
      <c r="D135" s="21" t="s">
        <v>116</v>
      </c>
      <c r="E135" s="21" t="s">
        <v>25</v>
      </c>
      <c r="F135" s="21"/>
      <c r="G135" s="21"/>
      <c r="H135" s="21" t="s">
        <v>121</v>
      </c>
      <c r="I135" s="21"/>
      <c r="J135" s="21"/>
      <c r="K135" s="21" t="s">
        <v>120</v>
      </c>
    </row>
    <row r="136" spans="1:11" ht="30" x14ac:dyDescent="0.2">
      <c r="A136" s="17" t="s">
        <v>102</v>
      </c>
      <c r="B136" s="16">
        <v>20</v>
      </c>
      <c r="C136" s="16"/>
      <c r="D136" s="21"/>
      <c r="E136" s="21" t="s">
        <v>26</v>
      </c>
      <c r="F136" s="21"/>
      <c r="G136" s="21"/>
      <c r="H136" s="21" t="s">
        <v>26</v>
      </c>
      <c r="I136" s="21"/>
      <c r="J136" s="21"/>
      <c r="K136" s="21" t="s">
        <v>26</v>
      </c>
    </row>
    <row r="137" spans="1:11" ht="30" x14ac:dyDescent="0.2">
      <c r="A137" s="17" t="s">
        <v>104</v>
      </c>
      <c r="B137" s="16">
        <v>20</v>
      </c>
      <c r="C137" s="16"/>
      <c r="D137" s="21"/>
      <c r="E137" s="21" t="s">
        <v>27</v>
      </c>
      <c r="F137" s="21"/>
      <c r="G137" s="21"/>
      <c r="H137" s="21" t="s">
        <v>27</v>
      </c>
      <c r="I137" s="21"/>
      <c r="J137" s="21"/>
      <c r="K137" s="21" t="s">
        <v>27</v>
      </c>
    </row>
    <row r="138" spans="1:11" ht="15.75" x14ac:dyDescent="0.2">
      <c r="A138" s="17" t="s">
        <v>101</v>
      </c>
      <c r="B138" s="16">
        <v>100</v>
      </c>
      <c r="C138" s="16"/>
      <c r="D138" s="21"/>
      <c r="E138" s="21" t="s">
        <v>71</v>
      </c>
      <c r="F138" s="21"/>
      <c r="G138" s="21"/>
      <c r="H138" s="21" t="s">
        <v>36</v>
      </c>
      <c r="I138" s="21"/>
      <c r="J138" s="21"/>
      <c r="K138" s="21" t="s">
        <v>275</v>
      </c>
    </row>
    <row r="139" spans="1:11" s="3" customFormat="1" ht="15.75" x14ac:dyDescent="0.25">
      <c r="A139" s="238" t="s">
        <v>332</v>
      </c>
      <c r="B139" s="238"/>
      <c r="C139" s="28"/>
      <c r="D139" s="30"/>
      <c r="E139" s="30"/>
      <c r="F139" s="30"/>
      <c r="G139" s="30"/>
      <c r="H139" s="30"/>
      <c r="I139" s="30"/>
      <c r="J139" s="30"/>
      <c r="K139" s="30"/>
    </row>
    <row r="140" spans="1:11" s="3" customFormat="1" ht="15.75" x14ac:dyDescent="0.25">
      <c r="A140" s="238" t="s">
        <v>373</v>
      </c>
      <c r="B140" s="238"/>
      <c r="C140" s="28"/>
      <c r="D140" s="30"/>
      <c r="E140" s="30"/>
      <c r="F140" s="30"/>
      <c r="G140" s="30"/>
      <c r="H140" s="30"/>
      <c r="I140" s="30"/>
      <c r="J140" s="30"/>
      <c r="K140" s="30"/>
    </row>
    <row r="141" spans="1:11" ht="31.5" x14ac:dyDescent="0.2">
      <c r="A141" s="17" t="s">
        <v>151</v>
      </c>
      <c r="B141" s="16">
        <v>180</v>
      </c>
      <c r="C141" s="16"/>
      <c r="D141" s="21" t="s">
        <v>427</v>
      </c>
      <c r="E141" s="21" t="s">
        <v>354</v>
      </c>
      <c r="F141" s="21"/>
      <c r="G141" s="21" t="s">
        <v>152</v>
      </c>
      <c r="H141" s="21" t="s">
        <v>299</v>
      </c>
      <c r="I141" s="21"/>
      <c r="J141" s="21" t="s">
        <v>301</v>
      </c>
      <c r="K141" s="21" t="s">
        <v>300</v>
      </c>
    </row>
    <row r="142" spans="1:11" ht="45" x14ac:dyDescent="0.2">
      <c r="A142" s="17" t="s">
        <v>319</v>
      </c>
      <c r="B142" s="16">
        <v>180</v>
      </c>
      <c r="C142" s="16"/>
      <c r="D142" s="21" t="s">
        <v>428</v>
      </c>
      <c r="E142" s="21" t="s">
        <v>72</v>
      </c>
      <c r="F142" s="21"/>
      <c r="G142" s="21"/>
      <c r="H142" s="21" t="s">
        <v>302</v>
      </c>
      <c r="I142" s="21"/>
      <c r="J142" s="21" t="s">
        <v>175</v>
      </c>
      <c r="K142" s="21" t="s">
        <v>176</v>
      </c>
    </row>
    <row r="143" spans="1:11" ht="31.5" x14ac:dyDescent="0.2">
      <c r="A143" s="17" t="s">
        <v>102</v>
      </c>
      <c r="B143" s="16">
        <v>20</v>
      </c>
      <c r="C143" s="16"/>
      <c r="D143" s="21"/>
      <c r="E143" s="21" t="s">
        <v>26</v>
      </c>
      <c r="F143" s="21"/>
      <c r="G143" s="21"/>
      <c r="H143" s="21" t="s">
        <v>103</v>
      </c>
      <c r="I143" s="21"/>
      <c r="J143" s="21"/>
      <c r="K143" s="21" t="s">
        <v>266</v>
      </c>
    </row>
    <row r="144" spans="1:11" ht="47.25" x14ac:dyDescent="0.2">
      <c r="A144" s="17" t="s">
        <v>337</v>
      </c>
      <c r="B144" s="16">
        <v>30</v>
      </c>
      <c r="C144" s="16"/>
      <c r="D144" s="21" t="s">
        <v>429</v>
      </c>
      <c r="E144" s="21" t="s">
        <v>18</v>
      </c>
      <c r="F144" s="21"/>
      <c r="G144" s="20" t="s">
        <v>137</v>
      </c>
      <c r="H144" s="20" t="s">
        <v>123</v>
      </c>
      <c r="I144" s="20"/>
      <c r="J144" s="20" t="s">
        <v>124</v>
      </c>
      <c r="K144" s="36" t="s">
        <v>125</v>
      </c>
    </row>
    <row r="145" spans="1:11" ht="60" x14ac:dyDescent="0.2">
      <c r="A145" s="17" t="s">
        <v>323</v>
      </c>
      <c r="B145" s="16">
        <v>180</v>
      </c>
      <c r="C145" s="16"/>
      <c r="D145" s="21"/>
      <c r="E145" s="21" t="s">
        <v>79</v>
      </c>
      <c r="F145" s="21"/>
      <c r="G145" s="21"/>
      <c r="H145" s="21" t="s">
        <v>267</v>
      </c>
      <c r="I145" s="21"/>
      <c r="J145" s="21"/>
      <c r="K145" s="21" t="s">
        <v>268</v>
      </c>
    </row>
    <row r="146" spans="1:11" s="3" customFormat="1" ht="15.75" x14ac:dyDescent="0.25">
      <c r="A146" s="238" t="s">
        <v>377</v>
      </c>
      <c r="B146" s="238"/>
      <c r="C146" s="28"/>
      <c r="D146" s="30"/>
      <c r="E146" s="30"/>
      <c r="F146" s="30"/>
      <c r="G146" s="30"/>
      <c r="H146" s="30"/>
      <c r="I146" s="30"/>
      <c r="J146" s="30"/>
      <c r="K146" s="30"/>
    </row>
    <row r="147" spans="1:11" ht="45" x14ac:dyDescent="0.2">
      <c r="A147" s="17" t="s">
        <v>92</v>
      </c>
      <c r="B147" s="16">
        <v>50</v>
      </c>
      <c r="C147" s="16"/>
      <c r="D147" s="21" t="s">
        <v>126</v>
      </c>
      <c r="E147" s="21" t="s">
        <v>46</v>
      </c>
      <c r="F147" s="21"/>
      <c r="G147" s="21" t="s">
        <v>391</v>
      </c>
      <c r="H147" s="21" t="s">
        <v>303</v>
      </c>
      <c r="I147" s="21"/>
      <c r="J147" s="21" t="s">
        <v>126</v>
      </c>
      <c r="K147" s="21" t="s">
        <v>127</v>
      </c>
    </row>
    <row r="148" spans="1:11" ht="31.5" x14ac:dyDescent="0.2">
      <c r="A148" s="17" t="s">
        <v>158</v>
      </c>
      <c r="B148" s="16">
        <v>200</v>
      </c>
      <c r="C148" s="16"/>
      <c r="D148" s="21" t="s">
        <v>159</v>
      </c>
      <c r="E148" s="21" t="s">
        <v>32</v>
      </c>
      <c r="F148" s="21"/>
      <c r="G148" s="21" t="s">
        <v>304</v>
      </c>
      <c r="H148" s="21" t="s">
        <v>47</v>
      </c>
      <c r="I148" s="21"/>
      <c r="J148" s="21" t="s">
        <v>237</v>
      </c>
      <c r="K148" s="21" t="s">
        <v>238</v>
      </c>
    </row>
    <row r="149" spans="1:11" ht="60" x14ac:dyDescent="0.2">
      <c r="A149" s="17" t="s">
        <v>348</v>
      </c>
      <c r="B149" s="16">
        <v>230</v>
      </c>
      <c r="C149" s="16"/>
      <c r="D149" s="21" t="s">
        <v>430</v>
      </c>
      <c r="E149" s="21" t="s">
        <v>73</v>
      </c>
      <c r="F149" s="21"/>
      <c r="G149" s="21" t="s">
        <v>93</v>
      </c>
      <c r="H149" s="21" t="s">
        <v>94</v>
      </c>
      <c r="I149" s="21"/>
      <c r="J149" s="21" t="s">
        <v>202</v>
      </c>
      <c r="K149" s="21" t="s">
        <v>305</v>
      </c>
    </row>
    <row r="150" spans="1:11" ht="45" x14ac:dyDescent="0.2">
      <c r="A150" s="17" t="s">
        <v>336</v>
      </c>
      <c r="B150" s="16">
        <v>180</v>
      </c>
      <c r="C150" s="16"/>
      <c r="D150" s="21" t="s">
        <v>399</v>
      </c>
      <c r="E150" s="21" t="s">
        <v>35</v>
      </c>
      <c r="F150" s="21"/>
      <c r="G150" s="21" t="s">
        <v>307</v>
      </c>
      <c r="H150" s="21" t="s">
        <v>306</v>
      </c>
      <c r="I150" s="21"/>
      <c r="J150" s="21" t="s">
        <v>309</v>
      </c>
      <c r="K150" s="21" t="s">
        <v>308</v>
      </c>
    </row>
    <row r="151" spans="1:11" ht="30" x14ac:dyDescent="0.2">
      <c r="A151" s="17" t="s">
        <v>102</v>
      </c>
      <c r="B151" s="16">
        <v>20</v>
      </c>
      <c r="C151" s="16"/>
      <c r="D151" s="21"/>
      <c r="E151" s="21" t="s">
        <v>26</v>
      </c>
      <c r="F151" s="21"/>
      <c r="G151" s="21"/>
      <c r="H151" s="21" t="s">
        <v>26</v>
      </c>
      <c r="I151" s="21"/>
      <c r="J151" s="21"/>
      <c r="K151" s="21" t="s">
        <v>26</v>
      </c>
    </row>
    <row r="152" spans="1:11" ht="30" x14ac:dyDescent="0.2">
      <c r="A152" s="17" t="s">
        <v>104</v>
      </c>
      <c r="B152" s="16">
        <v>20</v>
      </c>
      <c r="C152" s="16"/>
      <c r="D152" s="21"/>
      <c r="E152" s="21" t="s">
        <v>27</v>
      </c>
      <c r="F152" s="21"/>
      <c r="G152" s="21"/>
      <c r="H152" s="21" t="s">
        <v>27</v>
      </c>
      <c r="I152" s="21"/>
      <c r="J152" s="21"/>
      <c r="K152" s="21" t="s">
        <v>27</v>
      </c>
    </row>
    <row r="153" spans="1:11" ht="15.75" x14ac:dyDescent="0.2">
      <c r="A153" s="17" t="s">
        <v>101</v>
      </c>
      <c r="B153" s="16">
        <v>100</v>
      </c>
      <c r="C153" s="16"/>
      <c r="D153" s="21"/>
      <c r="E153" s="21" t="s">
        <v>441</v>
      </c>
      <c r="F153" s="21"/>
      <c r="G153" s="21"/>
      <c r="H153" s="21" t="s">
        <v>438</v>
      </c>
      <c r="I153" s="21"/>
      <c r="J153" s="21"/>
      <c r="K153" s="21" t="s">
        <v>440</v>
      </c>
    </row>
    <row r="154" spans="1:11" s="3" customFormat="1" ht="15.75" x14ac:dyDescent="0.2">
      <c r="A154" s="238" t="s">
        <v>333</v>
      </c>
      <c r="B154" s="238"/>
      <c r="C154" s="28"/>
      <c r="D154" s="34"/>
      <c r="E154" s="31"/>
      <c r="F154" s="31"/>
      <c r="G154" s="31"/>
      <c r="H154" s="31"/>
      <c r="I154" s="31"/>
      <c r="J154" s="31"/>
      <c r="K154" s="31"/>
    </row>
    <row r="155" spans="1:11" s="3" customFormat="1" ht="15.75" x14ac:dyDescent="0.2">
      <c r="A155" s="238" t="s">
        <v>378</v>
      </c>
      <c r="B155" s="238"/>
      <c r="C155" s="28"/>
      <c r="D155" s="34"/>
      <c r="E155" s="31"/>
      <c r="F155" s="31"/>
      <c r="G155" s="31"/>
      <c r="H155" s="31"/>
      <c r="I155" s="31"/>
      <c r="J155" s="31"/>
      <c r="K155" s="31"/>
    </row>
    <row r="156" spans="1:11" s="3" customFormat="1" ht="45" x14ac:dyDescent="0.2">
      <c r="A156" s="17" t="s">
        <v>92</v>
      </c>
      <c r="B156" s="16">
        <v>20</v>
      </c>
      <c r="C156" s="16"/>
      <c r="D156" s="20" t="s">
        <v>126</v>
      </c>
      <c r="E156" s="21" t="s">
        <v>75</v>
      </c>
      <c r="F156" s="21"/>
      <c r="G156" s="21" t="s">
        <v>126</v>
      </c>
      <c r="H156" s="21" t="s">
        <v>127</v>
      </c>
      <c r="I156" s="21"/>
      <c r="J156" s="21" t="s">
        <v>391</v>
      </c>
      <c r="K156" s="21" t="s">
        <v>303</v>
      </c>
    </row>
    <row r="157" spans="1:11" ht="31.5" x14ac:dyDescent="0.2">
      <c r="A157" s="17" t="s">
        <v>221</v>
      </c>
      <c r="B157" s="16">
        <v>80</v>
      </c>
      <c r="C157" s="16"/>
      <c r="D157" s="20" t="s">
        <v>431</v>
      </c>
      <c r="E157" s="21" t="s">
        <v>74</v>
      </c>
      <c r="F157" s="21"/>
      <c r="G157" s="20" t="s">
        <v>111</v>
      </c>
      <c r="H157" s="21" t="s">
        <v>222</v>
      </c>
      <c r="I157" s="21"/>
      <c r="J157" s="20" t="s">
        <v>223</v>
      </c>
      <c r="K157" s="21" t="s">
        <v>224</v>
      </c>
    </row>
    <row r="158" spans="1:11" ht="45" x14ac:dyDescent="0.2">
      <c r="A158" s="17" t="s">
        <v>322</v>
      </c>
      <c r="B158" s="16">
        <v>150</v>
      </c>
      <c r="C158" s="16"/>
      <c r="D158" s="20" t="s">
        <v>402</v>
      </c>
      <c r="E158" s="21" t="s">
        <v>38</v>
      </c>
      <c r="F158" s="21"/>
      <c r="G158" s="20" t="s">
        <v>225</v>
      </c>
      <c r="H158" s="21" t="s">
        <v>30</v>
      </c>
      <c r="I158" s="21"/>
      <c r="J158" s="20" t="s">
        <v>311</v>
      </c>
      <c r="K158" s="21" t="s">
        <v>310</v>
      </c>
    </row>
    <row r="159" spans="1:11" ht="45" x14ac:dyDescent="0.2">
      <c r="A159" s="17" t="s">
        <v>319</v>
      </c>
      <c r="B159" s="16">
        <v>180</v>
      </c>
      <c r="C159" s="16"/>
      <c r="D159" s="20" t="s">
        <v>382</v>
      </c>
      <c r="E159" s="21" t="s">
        <v>16</v>
      </c>
      <c r="F159" s="21"/>
      <c r="G159" s="20" t="s">
        <v>295</v>
      </c>
      <c r="H159" s="21" t="s">
        <v>294</v>
      </c>
      <c r="I159" s="21"/>
      <c r="J159" s="20" t="s">
        <v>149</v>
      </c>
      <c r="K159" s="21" t="s">
        <v>230</v>
      </c>
    </row>
    <row r="160" spans="1:11" ht="31.5" x14ac:dyDescent="0.2">
      <c r="A160" s="17" t="s">
        <v>102</v>
      </c>
      <c r="B160" s="16">
        <v>20</v>
      </c>
      <c r="C160" s="16"/>
      <c r="D160" s="20"/>
      <c r="E160" s="21" t="s">
        <v>26</v>
      </c>
      <c r="F160" s="21"/>
      <c r="G160" s="20"/>
      <c r="H160" s="21" t="s">
        <v>103</v>
      </c>
      <c r="I160" s="21"/>
      <c r="J160" s="20"/>
      <c r="K160" s="21" t="s">
        <v>266</v>
      </c>
    </row>
    <row r="161" spans="1:11" ht="60" x14ac:dyDescent="0.2">
      <c r="A161" s="17" t="s">
        <v>323</v>
      </c>
      <c r="B161" s="16">
        <v>180</v>
      </c>
      <c r="C161" s="16"/>
      <c r="D161" s="20"/>
      <c r="E161" s="21" t="s">
        <v>79</v>
      </c>
      <c r="F161" s="21"/>
      <c r="G161" s="20"/>
      <c r="H161" s="21" t="s">
        <v>267</v>
      </c>
      <c r="I161" s="21"/>
      <c r="J161" s="20"/>
      <c r="K161" s="21" t="s">
        <v>268</v>
      </c>
    </row>
    <row r="162" spans="1:11" s="3" customFormat="1" ht="15.75" x14ac:dyDescent="0.25">
      <c r="A162" s="238" t="s">
        <v>379</v>
      </c>
      <c r="B162" s="238"/>
      <c r="C162" s="28"/>
      <c r="D162" s="30"/>
      <c r="E162" s="30"/>
      <c r="F162" s="30"/>
      <c r="G162" s="30"/>
      <c r="H162" s="30"/>
      <c r="I162" s="30"/>
      <c r="J162" s="30"/>
      <c r="K162" s="30"/>
    </row>
    <row r="163" spans="1:11" ht="47.25" x14ac:dyDescent="0.2">
      <c r="A163" s="17" t="s">
        <v>105</v>
      </c>
      <c r="B163" s="16">
        <v>50</v>
      </c>
      <c r="C163" s="16"/>
      <c r="D163" s="21" t="s">
        <v>432</v>
      </c>
      <c r="E163" s="21" t="s">
        <v>76</v>
      </c>
      <c r="F163" s="21"/>
      <c r="G163" s="21" t="s">
        <v>215</v>
      </c>
      <c r="H163" s="21" t="s">
        <v>216</v>
      </c>
      <c r="I163" s="21"/>
      <c r="J163" s="21"/>
      <c r="K163" s="21"/>
    </row>
    <row r="164" spans="1:11" ht="31.5" x14ac:dyDescent="0.2">
      <c r="A164" s="17" t="s">
        <v>243</v>
      </c>
      <c r="B164" s="16">
        <v>200</v>
      </c>
      <c r="C164" s="16"/>
      <c r="D164" s="21" t="s">
        <v>433</v>
      </c>
      <c r="E164" s="21" t="s">
        <v>243</v>
      </c>
      <c r="F164" s="21"/>
      <c r="G164" s="21" t="s">
        <v>244</v>
      </c>
      <c r="H164" s="21" t="s">
        <v>245</v>
      </c>
      <c r="I164" s="21"/>
      <c r="J164" s="21" t="s">
        <v>110</v>
      </c>
      <c r="K164" s="21" t="s">
        <v>246</v>
      </c>
    </row>
    <row r="165" spans="1:11" ht="31.5" x14ac:dyDescent="0.2">
      <c r="A165" s="17" t="s">
        <v>349</v>
      </c>
      <c r="B165" s="16">
        <v>80</v>
      </c>
      <c r="C165" s="16"/>
      <c r="D165" s="21" t="s">
        <v>426</v>
      </c>
      <c r="E165" s="21" t="s">
        <v>70</v>
      </c>
      <c r="F165" s="21"/>
      <c r="G165" s="21" t="s">
        <v>313</v>
      </c>
      <c r="H165" s="21" t="s">
        <v>312</v>
      </c>
      <c r="I165" s="21"/>
      <c r="J165" s="21" t="s">
        <v>111</v>
      </c>
      <c r="K165" s="21" t="s">
        <v>112</v>
      </c>
    </row>
    <row r="166" spans="1:11" ht="75" x14ac:dyDescent="0.2">
      <c r="A166" s="17" t="s">
        <v>341</v>
      </c>
      <c r="B166" s="16">
        <v>150</v>
      </c>
      <c r="C166" s="16"/>
      <c r="D166" s="21" t="s">
        <v>434</v>
      </c>
      <c r="E166" s="21" t="s">
        <v>77</v>
      </c>
      <c r="F166" s="21"/>
      <c r="G166" s="21" t="s">
        <v>315</v>
      </c>
      <c r="H166" s="21" t="s">
        <v>314</v>
      </c>
      <c r="I166" s="21"/>
      <c r="J166" s="21" t="s">
        <v>316</v>
      </c>
      <c r="K166" s="21" t="s">
        <v>317</v>
      </c>
    </row>
    <row r="167" spans="1:11" ht="45" x14ac:dyDescent="0.2">
      <c r="A167" s="17" t="s">
        <v>336</v>
      </c>
      <c r="B167" s="16">
        <v>180</v>
      </c>
      <c r="C167" s="16"/>
      <c r="D167" s="21" t="s">
        <v>147</v>
      </c>
      <c r="E167" s="21" t="s">
        <v>42</v>
      </c>
      <c r="F167" s="21"/>
      <c r="G167" s="21" t="s">
        <v>240</v>
      </c>
      <c r="H167" s="21" t="s">
        <v>318</v>
      </c>
      <c r="I167" s="21"/>
      <c r="J167" s="21" t="s">
        <v>118</v>
      </c>
      <c r="K167" s="21" t="s">
        <v>308</v>
      </c>
    </row>
    <row r="168" spans="1:11" ht="30" x14ac:dyDescent="0.2">
      <c r="A168" s="17" t="s">
        <v>102</v>
      </c>
      <c r="B168" s="16">
        <v>20</v>
      </c>
      <c r="C168" s="16"/>
      <c r="D168" s="21"/>
      <c r="E168" s="21" t="s">
        <v>26</v>
      </c>
      <c r="F168" s="21"/>
      <c r="G168" s="21"/>
      <c r="H168" s="21" t="s">
        <v>26</v>
      </c>
      <c r="I168" s="21"/>
      <c r="J168" s="21"/>
      <c r="K168" s="21" t="s">
        <v>26</v>
      </c>
    </row>
    <row r="169" spans="1:11" ht="30" x14ac:dyDescent="0.2">
      <c r="A169" s="17" t="s">
        <v>104</v>
      </c>
      <c r="B169" s="16">
        <v>20</v>
      </c>
      <c r="C169" s="16"/>
      <c r="D169" s="21"/>
      <c r="E169" s="21" t="s">
        <v>27</v>
      </c>
      <c r="F169" s="21"/>
      <c r="G169" s="21"/>
      <c r="H169" s="21" t="s">
        <v>27</v>
      </c>
      <c r="I169" s="21"/>
      <c r="J169" s="21"/>
      <c r="K169" s="21" t="s">
        <v>27</v>
      </c>
    </row>
    <row r="170" spans="1:11" ht="15.75" x14ac:dyDescent="0.2">
      <c r="A170" s="17" t="s">
        <v>101</v>
      </c>
      <c r="B170" s="16">
        <v>100</v>
      </c>
      <c r="C170" s="16"/>
      <c r="D170" s="21"/>
      <c r="E170" s="21" t="s">
        <v>19</v>
      </c>
      <c r="F170" s="21"/>
      <c r="G170" s="21"/>
      <c r="H170" s="21" t="s">
        <v>43</v>
      </c>
      <c r="I170" s="21"/>
      <c r="J170" s="21"/>
      <c r="K170" s="21" t="s">
        <v>273</v>
      </c>
    </row>
    <row r="172" spans="1:11" ht="15.75" x14ac:dyDescent="0.2">
      <c r="A172" s="39" t="s">
        <v>448</v>
      </c>
    </row>
    <row r="173" spans="1:11" ht="15.75" x14ac:dyDescent="0.2">
      <c r="A173" s="39" t="s">
        <v>449</v>
      </c>
    </row>
  </sheetData>
  <mergeCells count="42">
    <mergeCell ref="A146:B146"/>
    <mergeCell ref="A154:B154"/>
    <mergeCell ref="A155:B155"/>
    <mergeCell ref="A162:B162"/>
    <mergeCell ref="A1:K1"/>
    <mergeCell ref="A123:B123"/>
    <mergeCell ref="A124:B124"/>
    <mergeCell ref="A130:B130"/>
    <mergeCell ref="A139:B139"/>
    <mergeCell ref="A140:B140"/>
    <mergeCell ref="A91:B91"/>
    <mergeCell ref="A98:B98"/>
    <mergeCell ref="A107:B107"/>
    <mergeCell ref="A108:B108"/>
    <mergeCell ref="A115:B115"/>
    <mergeCell ref="A67:B67"/>
    <mergeCell ref="A73:B73"/>
    <mergeCell ref="A74:B74"/>
    <mergeCell ref="A81:B81"/>
    <mergeCell ref="A90:B90"/>
    <mergeCell ref="A42:B42"/>
    <mergeCell ref="A43:B43"/>
    <mergeCell ref="A50:B50"/>
    <mergeCell ref="A59:B59"/>
    <mergeCell ref="A60:B60"/>
    <mergeCell ref="A26:B26"/>
    <mergeCell ref="D26:E26"/>
    <mergeCell ref="G26:H26"/>
    <mergeCell ref="J26:K26"/>
    <mergeCell ref="A33:B33"/>
    <mergeCell ref="D3:E4"/>
    <mergeCell ref="G3:H4"/>
    <mergeCell ref="J3:K4"/>
    <mergeCell ref="A25:B25"/>
    <mergeCell ref="D25:E25"/>
    <mergeCell ref="A3:A5"/>
    <mergeCell ref="B3:B5"/>
    <mergeCell ref="A6:B6"/>
    <mergeCell ref="A7:B7"/>
    <mergeCell ref="A16:B16"/>
    <mergeCell ref="G25:H25"/>
    <mergeCell ref="J25:K25"/>
  </mergeCells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 </vt:lpstr>
      <vt:lpstr>варианты реализации меню</vt:lpstr>
      <vt:lpstr>'МЕНЮ '!Область_печати</vt:lpstr>
    </vt:vector>
  </TitlesOfParts>
  <Company>MacBook 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Туганов Виктор Анатольевич</dc:creator>
  <cp:lastModifiedBy>USER</cp:lastModifiedBy>
  <cp:lastPrinted>2024-12-28T08:11:46Z</cp:lastPrinted>
  <dcterms:created xsi:type="dcterms:W3CDTF">2020-07-27T17:20:48Z</dcterms:created>
  <dcterms:modified xsi:type="dcterms:W3CDTF">2025-01-17T12:40:15Z</dcterms:modified>
</cp:coreProperties>
</file>